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drawings/drawing5.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codeName="ThisWorkbook" hidePivotFieldList="1" defaultThemeVersion="124226"/>
  <mc:AlternateContent xmlns:mc="http://schemas.openxmlformats.org/markup-compatibility/2006">
    <mc:Choice Requires="x15">
      <x15ac:absPath xmlns:x15ac="http://schemas.microsoft.com/office/spreadsheetml/2010/11/ac" url="G:\6555_OSW\6555 - OSW\3. HEALTH AND SAFETY\web work requests\2025\Content brief playground resources\"/>
    </mc:Choice>
  </mc:AlternateContent>
  <xr:revisionPtr revIDLastSave="0" documentId="13_ncr:1_{9378D4D0-D6CF-40B5-B321-E2E00FF9DA25}" xr6:coauthVersionLast="47" xr6:coauthVersionMax="47" xr10:uidLastSave="{00000000-0000-0000-0000-000000000000}"/>
  <bookViews>
    <workbookView xWindow="-120" yWindow="-120" windowWidth="29040" windowHeight="15720" xr2:uid="{D251DC1D-1B7C-40AB-B473-C749BEF1DA86}"/>
  </bookViews>
  <sheets>
    <sheet name="Risk assessment template" sheetId="29" r:id="rId1"/>
    <sheet name="Criteria" sheetId="5" state="hidden" r:id="rId2"/>
    <sheet name="Instructions" sheetId="30" r:id="rId3"/>
    <sheet name="Risk Matrix" sheetId="21" r:id="rId4"/>
    <sheet name="Example- First aid " sheetId="38" r:id="rId5"/>
    <sheet name="Example- Playgrounds" sheetId="39" r:id="rId6"/>
    <sheet name="Example- general" sheetId="36" r:id="rId7"/>
    <sheet name="Hazards and hazard groups" sheetId="35" state="hidden" r:id="rId8"/>
    <sheet name="Lookup" sheetId="32" state="hidden" r:id="rId9"/>
    <sheet name="Hazard Review &amp; Checklist" sheetId="22" state="hidden" r:id="rId10"/>
    <sheet name="Map" sheetId="23" state="hidden" r:id="rId11"/>
    <sheet name="Version Control" sheetId="8" state="hidden" r:id="rId12"/>
    <sheet name="Information" sheetId="20" state="hidden" r:id="rId13"/>
  </sheets>
  <externalReferences>
    <externalReference r:id="rId14"/>
    <externalReference r:id="rId15"/>
    <externalReference r:id="rId16"/>
    <externalReference r:id="rId17"/>
  </externalReferences>
  <definedNames>
    <definedName name="_xlnm._FilterDatabase" localSheetId="4" hidden="1">'Example- First aid '!$B$6:$T$22</definedName>
    <definedName name="_xlnm._FilterDatabase" localSheetId="0" hidden="1">'Risk assessment template'!$B$6:$T$16</definedName>
    <definedName name="Consequence">Lookup!$B$2:$B$6</definedName>
    <definedName name="Controls_Adequate">Lookup!$D$2:$D$3</definedName>
    <definedName name="Hazard">'Hazard Review &amp; Checklist'!$B$5:$B$32</definedName>
    <definedName name="Hazard_List">Lookup!$F$2:$F$21</definedName>
    <definedName name="kit_contents" localSheetId="4">'Example- First aid '!#REF!</definedName>
    <definedName name="Likelihood">Lookup!$A$2:$A$7</definedName>
    <definedName name="_xlnm.Print_Area" localSheetId="11">'Version Control'!$A$1:$E$5</definedName>
    <definedName name="Psychosocial_Risks">[1]Criteria!$B$5:$F$5</definedName>
    <definedName name="RA_Cons">Criteria!$B$5:$F$5</definedName>
    <definedName name="RA_Likelihood">Criteria!$A$6:$A$10</definedName>
    <definedName name="remote" localSheetId="4">'Example- First aid '!#REF!</definedName>
    <definedName name="Risk_Level">Lookup!$C$2:$C$5</definedName>
    <definedName name="RiskLevel">Lookup!$L$1:$N$25</definedName>
    <definedName name="Specific_Hazards_or_Concerns">[2]Lookups!$AG$2:$AG$63</definedName>
    <definedName name="Status">Criteria!$A$28:$A$30</definedName>
  </definedNames>
  <calcPr calcId="191029"/>
  <customWorkbookViews>
    <customWorkbookView name="Marsh, Inc. - Personal View" guid="{395EFF3C-AEB2-49D8-AE04-87D268AA7271}" mergeInterval="0" personalView="1" maximized="1" windowWidth="1071" windowHeight="650" tabRatio="817" activeSheetId="2"/>
  </customWorkbookViews>
  <pivotCaches>
    <pivotCache cacheId="0" r:id="rId18"/>
    <pivotCache cacheId="1" r:id="rId1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0" i="39" l="1"/>
  <c r="G30" i="39"/>
  <c r="K29" i="39"/>
  <c r="G29" i="39"/>
  <c r="K28" i="39"/>
  <c r="G28" i="39"/>
  <c r="K27" i="39"/>
  <c r="G27" i="39"/>
  <c r="K26" i="39"/>
  <c r="G26" i="39"/>
  <c r="K22" i="39"/>
  <c r="G22" i="39"/>
  <c r="K12" i="39"/>
  <c r="G12" i="39"/>
  <c r="K11" i="39"/>
  <c r="G11" i="39"/>
  <c r="K10" i="39"/>
  <c r="G10" i="39"/>
  <c r="K9" i="39"/>
  <c r="G9" i="39"/>
  <c r="K8" i="39"/>
  <c r="G8" i="39"/>
  <c r="G8" i="38" l="1"/>
  <c r="K8" i="38"/>
  <c r="K9" i="38"/>
  <c r="K11" i="38"/>
  <c r="G12" i="38"/>
  <c r="K12" i="38"/>
  <c r="G14" i="38"/>
  <c r="K14" i="38"/>
  <c r="G15" i="38"/>
  <c r="K15" i="38"/>
  <c r="G16" i="38"/>
  <c r="K16" i="38"/>
  <c r="G17" i="38"/>
  <c r="K17" i="38"/>
  <c r="G18" i="38"/>
  <c r="K18" i="38"/>
  <c r="G19" i="38"/>
  <c r="K19" i="38"/>
  <c r="G20" i="38"/>
  <c r="K20" i="38"/>
  <c r="G21" i="38"/>
  <c r="K21" i="38"/>
  <c r="G22" i="38"/>
  <c r="K22" i="38"/>
  <c r="G23" i="38"/>
  <c r="K23" i="38"/>
  <c r="G24" i="38"/>
  <c r="K24" i="38"/>
  <c r="G25" i="38"/>
  <c r="K25" i="38"/>
  <c r="G26" i="38"/>
  <c r="K26" i="38"/>
  <c r="G27" i="38"/>
  <c r="K27" i="38"/>
  <c r="K11" i="36"/>
  <c r="G11" i="36"/>
  <c r="K10" i="36"/>
  <c r="G10" i="36"/>
  <c r="K9" i="36"/>
  <c r="G9" i="36"/>
  <c r="K8" i="36"/>
  <c r="G8" i="36"/>
  <c r="K8" i="29" l="1"/>
  <c r="K9" i="29"/>
  <c r="K10" i="29"/>
  <c r="K11" i="29"/>
  <c r="K12" i="29"/>
  <c r="K13" i="29"/>
  <c r="K14" i="29"/>
  <c r="K15" i="29"/>
  <c r="K16" i="29"/>
  <c r="G8" i="29"/>
  <c r="G9" i="29"/>
  <c r="G10" i="29"/>
  <c r="G11" i="29"/>
  <c r="G12" i="29"/>
  <c r="G13" i="29"/>
  <c r="G14" i="29"/>
  <c r="G15" i="29"/>
  <c r="G16" i="29"/>
  <c r="G7" i="29"/>
  <c r="K7" i="29"/>
  <c r="K16" i="32" l="1"/>
  <c r="K15" i="32"/>
  <c r="K14" i="32"/>
  <c r="K13" i="32"/>
  <c r="K12" i="32"/>
  <c r="G141" i="23" l="1"/>
  <c r="D130" i="23" l="1"/>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D43" i="23"/>
  <c r="D42" i="23"/>
  <c r="D41" i="23"/>
  <c r="D40" i="23"/>
  <c r="D39" i="23"/>
  <c r="D38" i="23"/>
  <c r="D37" i="23"/>
  <c r="D36" i="23"/>
  <c r="D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E130" i="23"/>
  <c r="E129" i="23"/>
  <c r="E128" i="23"/>
  <c r="E127" i="23"/>
  <c r="E126" i="23"/>
  <c r="E125" i="23"/>
  <c r="E124" i="23"/>
  <c r="E123" i="23"/>
  <c r="E122" i="23"/>
  <c r="E121" i="23"/>
  <c r="E120" i="23"/>
  <c r="E119" i="23"/>
  <c r="E118" i="23"/>
  <c r="E117" i="23"/>
  <c r="E116" i="23"/>
  <c r="E115" i="23"/>
  <c r="E114" i="23"/>
  <c r="E113" i="23"/>
  <c r="E112" i="23"/>
  <c r="E111" i="23"/>
  <c r="E110" i="23"/>
  <c r="E109" i="23"/>
  <c r="E108" i="23"/>
  <c r="E107" i="23"/>
  <c r="E106" i="23"/>
  <c r="E105" i="23"/>
  <c r="E104" i="23"/>
  <c r="E103" i="23"/>
  <c r="E102" i="23"/>
  <c r="E101" i="23"/>
  <c r="E100" i="23"/>
  <c r="E99" i="23"/>
  <c r="E98" i="23"/>
  <c r="E97" i="23"/>
  <c r="E96" i="23"/>
  <c r="E95" i="23"/>
  <c r="E94" i="23"/>
  <c r="E93" i="23"/>
  <c r="E92" i="23"/>
  <c r="E91" i="23"/>
  <c r="E90" i="23"/>
  <c r="E89" i="23"/>
  <c r="E88" i="23"/>
  <c r="E87" i="23"/>
  <c r="E86" i="23"/>
  <c r="E85" i="23"/>
  <c r="E84" i="23"/>
  <c r="E83" i="23"/>
  <c r="E82" i="23"/>
  <c r="E81" i="23"/>
  <c r="E80" i="23"/>
  <c r="E79" i="23"/>
  <c r="E78" i="23"/>
  <c r="E77" i="23"/>
  <c r="E76" i="23"/>
  <c r="E75" i="23"/>
  <c r="E74" i="23"/>
  <c r="E73" i="23"/>
  <c r="E72" i="23"/>
  <c r="E71" i="23"/>
  <c r="E70" i="23"/>
  <c r="E69" i="23"/>
  <c r="E68" i="23"/>
  <c r="E67" i="23"/>
  <c r="E66" i="23"/>
  <c r="E65" i="23"/>
  <c r="E64" i="23"/>
  <c r="E63" i="23"/>
  <c r="E62" i="23"/>
  <c r="E61" i="23"/>
  <c r="E60" i="23"/>
  <c r="E59" i="23"/>
  <c r="E58" i="23"/>
  <c r="E57" i="23"/>
  <c r="E56" i="23"/>
  <c r="E55" i="23"/>
  <c r="E54" i="23"/>
  <c r="E53" i="23"/>
  <c r="E52" i="23"/>
  <c r="E51" i="23"/>
  <c r="E50" i="23"/>
  <c r="E49" i="23"/>
  <c r="E48" i="23"/>
  <c r="E47" i="23"/>
  <c r="E46" i="23"/>
  <c r="E45" i="23"/>
  <c r="E44" i="23"/>
  <c r="E43" i="23"/>
  <c r="E42" i="23"/>
  <c r="E41" i="23"/>
  <c r="E40" i="23"/>
  <c r="E39" i="23"/>
  <c r="E38" i="23"/>
  <c r="E37" i="23"/>
  <c r="E36" i="23"/>
  <c r="E35" i="23"/>
  <c r="E34" i="23"/>
  <c r="E33" i="23"/>
  <c r="E32" i="23"/>
  <c r="E31" i="23"/>
  <c r="E30" i="23"/>
  <c r="E29" i="23"/>
  <c r="E28" i="23"/>
  <c r="E27" i="23"/>
  <c r="E26" i="23"/>
  <c r="E25" i="23"/>
  <c r="E24" i="23"/>
  <c r="E23" i="23"/>
  <c r="E22" i="23"/>
  <c r="E21" i="23"/>
  <c r="E20" i="23"/>
  <c r="E19" i="23"/>
  <c r="E18" i="23"/>
  <c r="E17" i="23"/>
  <c r="E16" i="23"/>
  <c r="E15" i="23"/>
  <c r="E14" i="23"/>
  <c r="E13" i="23"/>
  <c r="E12" i="23"/>
  <c r="E11" i="23"/>
  <c r="E10" i="23"/>
  <c r="E9" i="23"/>
  <c r="F20" i="23" l="1"/>
  <c r="F45" i="23"/>
  <c r="F10" i="23" l="1"/>
  <c r="F63" i="23" l="1"/>
  <c r="F82" i="23" l="1"/>
  <c r="F60" i="23"/>
  <c r="F62" i="23"/>
  <c r="F79" i="23" l="1"/>
  <c r="F80" i="23"/>
  <c r="F81" i="23"/>
  <c r="F83" i="23"/>
  <c r="G63" i="23" l="1"/>
  <c r="F33" i="23"/>
  <c r="F34" i="23"/>
  <c r="F46" i="23" l="1"/>
  <c r="F61" i="23"/>
  <c r="G46" i="23" l="1"/>
  <c r="G81" i="23"/>
  <c r="G126" i="23"/>
  <c r="F12" i="23"/>
  <c r="F11" i="23"/>
  <c r="F64" i="23"/>
  <c r="G121" i="23"/>
  <c r="F44" i="23"/>
  <c r="G120" i="23"/>
  <c r="G123" i="23"/>
  <c r="F84" i="23"/>
  <c r="F57" i="23"/>
  <c r="F18" i="23"/>
  <c r="F87" i="23"/>
  <c r="G84" i="23" l="1"/>
  <c r="G45" i="23"/>
  <c r="G13" i="23"/>
  <c r="F65" i="23"/>
  <c r="G31" i="23"/>
  <c r="G30" i="23"/>
  <c r="F78" i="23"/>
  <c r="F59" i="23"/>
  <c r="F89" i="23" l="1"/>
  <c r="F88" i="23"/>
  <c r="G89" i="23"/>
  <c r="F104" i="23"/>
  <c r="F19" i="23"/>
  <c r="F31" i="23" l="1"/>
  <c r="F30" i="23"/>
  <c r="F121" i="23"/>
  <c r="F123" i="23"/>
  <c r="F112" i="23"/>
  <c r="F120" i="23"/>
  <c r="F13" i="23"/>
  <c r="F17" i="23"/>
  <c r="F25" i="23" l="1"/>
  <c r="F9" i="23"/>
  <c r="F28" i="23"/>
  <c r="F125" i="23"/>
  <c r="F43" i="23" l="1"/>
  <c r="F41" i="23"/>
  <c r="G12" i="23"/>
  <c r="G27" i="23"/>
  <c r="G20" i="23" l="1"/>
  <c r="G11" i="23"/>
  <c r="G110" i="23"/>
  <c r="G62" i="23"/>
  <c r="G79" i="23"/>
  <c r="G9" i="23"/>
  <c r="G88" i="23"/>
  <c r="G85" i="23"/>
  <c r="G33" i="23"/>
  <c r="G43" i="23"/>
  <c r="G111" i="23"/>
  <c r="G91" i="23"/>
  <c r="G93" i="23"/>
  <c r="G69" i="23"/>
  <c r="G55" i="23"/>
  <c r="G122" i="23"/>
  <c r="G96" i="23"/>
  <c r="G98" i="23"/>
  <c r="G92" i="23"/>
  <c r="G77" i="23"/>
  <c r="F24" i="23"/>
  <c r="F126" i="23"/>
  <c r="F110" i="23"/>
  <c r="F76" i="23"/>
  <c r="F113" i="23"/>
  <c r="F127" i="23"/>
  <c r="F35" i="23"/>
  <c r="F27" i="23"/>
  <c r="G17" i="23" l="1"/>
  <c r="F23" i="23"/>
  <c r="F38" i="23"/>
  <c r="F36" i="23"/>
  <c r="F39" i="23"/>
  <c r="F37" i="23"/>
  <c r="F98" i="23"/>
  <c r="F92" i="23"/>
  <c r="F69" i="23"/>
  <c r="F55" i="23"/>
  <c r="F117" i="23"/>
  <c r="F111" i="23"/>
  <c r="F122" i="23"/>
  <c r="F116" i="23"/>
  <c r="F96" i="23"/>
  <c r="F93" i="23"/>
  <c r="F77" i="23"/>
  <c r="G24" i="23"/>
  <c r="G35" i="23"/>
  <c r="G118" i="23"/>
  <c r="G56" i="23"/>
  <c r="G41" i="23"/>
  <c r="F51" i="23"/>
  <c r="F71" i="23"/>
  <c r="F103" i="23"/>
  <c r="F99" i="23"/>
  <c r="F85" i="23"/>
  <c r="F74" i="23"/>
  <c r="F118" i="23"/>
  <c r="F56" i="23"/>
  <c r="F52" i="23"/>
  <c r="F128" i="23"/>
  <c r="F67" i="23"/>
  <c r="F14" i="23"/>
  <c r="F21" i="23"/>
  <c r="F94" i="23"/>
  <c r="F105" i="23"/>
  <c r="G61" i="23" l="1"/>
  <c r="G65" i="23"/>
  <c r="G78" i="23"/>
  <c r="G76" i="23"/>
  <c r="G113" i="23"/>
  <c r="G57" i="23"/>
  <c r="G82" i="23"/>
  <c r="G44" i="23"/>
  <c r="G23" i="23"/>
  <c r="G18" i="23"/>
  <c r="G59" i="23"/>
  <c r="G36" i="23"/>
  <c r="G25" i="23"/>
  <c r="G104" i="23"/>
  <c r="G64" i="23"/>
  <c r="G74" i="23"/>
  <c r="G34" i="23"/>
  <c r="G60" i="23"/>
  <c r="G28" i="23"/>
  <c r="G94" i="23"/>
  <c r="G14" i="23"/>
  <c r="G116" i="23"/>
  <c r="G112" i="23"/>
  <c r="G10" i="23"/>
  <c r="G21" i="23"/>
  <c r="G19" i="23"/>
  <c r="G87" i="23"/>
  <c r="G125" i="23"/>
  <c r="G103" i="23"/>
  <c r="G80" i="23"/>
  <c r="G38" i="23"/>
  <c r="G37" i="23"/>
  <c r="G71" i="23"/>
  <c r="G117" i="23"/>
  <c r="G39" i="23"/>
  <c r="G51" i="23"/>
  <c r="G105" i="23"/>
  <c r="G83" i="23"/>
  <c r="G67" i="23"/>
  <c r="G127" i="23"/>
  <c r="G128" i="23"/>
  <c r="G124" i="23"/>
  <c r="F130" i="23"/>
  <c r="F129" i="23"/>
  <c r="F124" i="23"/>
  <c r="G130" i="23"/>
  <c r="G129" i="23"/>
  <c r="G99" i="23"/>
  <c r="G97" i="23"/>
  <c r="F32" i="23"/>
  <c r="F29" i="23"/>
  <c r="G32" i="23"/>
  <c r="G29" i="23"/>
  <c r="F22" i="23"/>
  <c r="F26" i="23"/>
  <c r="G15" i="23"/>
  <c r="G16" i="23"/>
  <c r="F15" i="23"/>
  <c r="F16" i="23"/>
  <c r="G22" i="23"/>
  <c r="G26" i="23"/>
  <c r="F53" i="23"/>
  <c r="G52" i="23"/>
  <c r="G53" i="23"/>
  <c r="F90" i="23"/>
  <c r="F70" i="23"/>
  <c r="F50" i="23"/>
  <c r="F48" i="23"/>
  <c r="G86" i="23"/>
  <c r="G66" i="23"/>
  <c r="G49" i="23"/>
  <c r="G47" i="23"/>
  <c r="F86" i="23"/>
  <c r="F66" i="23"/>
  <c r="F114" i="23"/>
  <c r="F107" i="23"/>
  <c r="F42" i="23"/>
  <c r="F40" i="23"/>
  <c r="F49" i="23"/>
  <c r="F47" i="23"/>
  <c r="G114" i="23"/>
  <c r="G107" i="23"/>
  <c r="G42" i="23"/>
  <c r="G40" i="23"/>
  <c r="G90" i="23"/>
  <c r="G70" i="23"/>
  <c r="G50" i="23"/>
  <c r="G48" i="23"/>
  <c r="F72" i="23"/>
  <c r="F58" i="23"/>
  <c r="F97" i="23"/>
  <c r="F91" i="23"/>
  <c r="F108" i="23"/>
  <c r="G72" i="23"/>
  <c r="G58" i="23"/>
  <c r="G106" i="23"/>
  <c r="G100" i="23"/>
  <c r="F101" i="23"/>
  <c r="F95" i="23"/>
  <c r="F115" i="23"/>
  <c r="F109" i="23"/>
  <c r="F68" i="23"/>
  <c r="F54" i="23"/>
  <c r="F73" i="23"/>
  <c r="F119" i="23"/>
  <c r="F75" i="23"/>
  <c r="F106" i="23"/>
  <c r="F100" i="23"/>
  <c r="G101" i="23"/>
  <c r="G95" i="23"/>
  <c r="G115" i="23"/>
  <c r="G109" i="23"/>
  <c r="G68" i="23"/>
  <c r="G54" i="23"/>
  <c r="G73" i="23"/>
  <c r="G119" i="23"/>
  <c r="G75" i="23"/>
  <c r="G108" i="23"/>
  <c r="G102" i="23"/>
  <c r="F102" i="23"/>
  <c r="F135" i="23" l="1"/>
  <c r="F137" i="23"/>
  <c r="G137" i="23"/>
  <c r="G135" i="23"/>
  <c r="G134" i="23"/>
  <c r="F134" i="23"/>
  <c r="G136" i="23"/>
  <c r="F136"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MATHESON, Stephen</author>
  </authors>
  <commentList>
    <comment ref="E4" authorId="0" shapeId="0" xr:uid="{1D2B3A5B-D6BF-4863-AF5B-565F09A3ED8B}">
      <text>
        <r>
          <rPr>
            <sz val="10"/>
            <color indexed="81"/>
            <rFont val="Calibri"/>
            <family val="2"/>
            <scheme val="minor"/>
          </rPr>
          <t>Identify any limits, restrictions etc that apply</t>
        </r>
      </text>
    </comment>
    <comment ref="E5" authorId="0" shapeId="0" xr:uid="{1386E262-2198-4B5D-8D80-4F771B059469}">
      <text>
        <r>
          <rPr>
            <sz val="9"/>
            <color indexed="81"/>
            <rFont val="Tahoma"/>
            <family val="2"/>
          </rPr>
          <t xml:space="preserve">
</t>
        </r>
        <r>
          <rPr>
            <sz val="10"/>
            <color indexed="81"/>
            <rFont val="Calibri"/>
            <family val="2"/>
            <scheme val="minor"/>
          </rPr>
          <t>the inherent risk is the risk that could occur if there were no controls in place at all</t>
        </r>
      </text>
    </comment>
    <comment ref="I5" authorId="0" shapeId="0" xr:uid="{BCDFC9B2-D1B2-4CBF-ACF6-C24348D176CA}">
      <text>
        <r>
          <rPr>
            <sz val="9"/>
            <color indexed="81"/>
            <rFont val="Tahoma"/>
            <family val="2"/>
          </rPr>
          <t xml:space="preserve">
</t>
        </r>
        <r>
          <rPr>
            <sz val="10"/>
            <color indexed="81"/>
            <rFont val="Calibri"/>
            <family val="2"/>
            <scheme val="minor"/>
          </rPr>
          <t>The current risk is the risk that may arise with the current controls in place</t>
        </r>
      </text>
    </comment>
    <comment ref="C6" authorId="0" shapeId="0" xr:uid="{F680F301-DE2A-4D32-9226-2369A1BB56FD}">
      <text>
        <r>
          <rPr>
            <sz val="10"/>
            <color indexed="81"/>
            <rFont val="Calibri"/>
            <family val="2"/>
            <scheme val="minor"/>
          </rPr>
          <t>Describe hazards for each step or aspect of the activity or situation</t>
        </r>
        <r>
          <rPr>
            <sz val="9"/>
            <color indexed="81"/>
            <rFont val="Tahoma"/>
            <family val="2"/>
          </rPr>
          <t xml:space="preserve">
</t>
        </r>
      </text>
    </comment>
    <comment ref="D6" authorId="0" shapeId="0" xr:uid="{3548BC41-81B6-4E96-AE2E-AB5FBFEF201B}">
      <text>
        <r>
          <rPr>
            <sz val="10"/>
            <color indexed="81"/>
            <rFont val="Calibri"/>
            <family val="2"/>
          </rPr>
          <t>Describe the risk that could arise from the hazard; what could happen;  why it could happen (i.e. the cause) and the main effect of the risk occurring (maximum reasonable outcome)</t>
        </r>
      </text>
    </comment>
    <comment ref="E6" authorId="0" shapeId="0" xr:uid="{C28D236F-EE67-40BE-A52F-6B37D7143B07}">
      <text>
        <r>
          <rPr>
            <sz val="10"/>
            <color indexed="81"/>
            <rFont val="Calibri"/>
            <family val="2"/>
            <scheme val="minor"/>
          </rPr>
          <t>Click on cell and select from drop down list</t>
        </r>
      </text>
    </comment>
    <comment ref="F6" authorId="0" shapeId="0" xr:uid="{70C5AA17-393E-48B9-B0C0-075AF5BEC2EE}">
      <text>
        <r>
          <rPr>
            <sz val="10"/>
            <color indexed="81"/>
            <rFont val="Calibri"/>
            <family val="2"/>
            <scheme val="minor"/>
          </rPr>
          <t>Click on cell and select from drop down list</t>
        </r>
        <r>
          <rPr>
            <sz val="9"/>
            <color indexed="81"/>
            <rFont val="Tahoma"/>
            <family val="2"/>
          </rPr>
          <t xml:space="preserve">
</t>
        </r>
      </text>
    </comment>
    <comment ref="G6" authorId="0" shapeId="0" xr:uid="{262B81BB-47D1-449E-9879-ADDC369B34A8}">
      <text>
        <r>
          <rPr>
            <sz val="10"/>
            <color indexed="81"/>
            <rFont val="Calibri"/>
            <family val="2"/>
            <scheme val="minor"/>
          </rPr>
          <t>These cells will populate automatically</t>
        </r>
      </text>
    </comment>
    <comment ref="H6" authorId="0" shapeId="0" xr:uid="{32954F16-6F28-4FB4-9296-1E0A78BCC74A}">
      <text>
        <r>
          <rPr>
            <sz val="10"/>
            <color indexed="81"/>
            <rFont val="Calibri"/>
            <family val="2"/>
            <scheme val="minor"/>
          </rPr>
          <t>List all current controls to be used.
Use Alt enter after each control so that each control is on a separate line within the cell</t>
        </r>
        <r>
          <rPr>
            <sz val="9"/>
            <color indexed="81"/>
            <rFont val="Tahoma"/>
            <family val="2"/>
          </rPr>
          <t xml:space="preserve">
</t>
        </r>
      </text>
    </comment>
    <comment ref="I6" authorId="0" shapeId="0" xr:uid="{2C5F1B4D-7E3F-46FA-8714-E5445322630B}">
      <text>
        <r>
          <rPr>
            <sz val="10"/>
            <color indexed="81"/>
            <rFont val="Calibri"/>
            <family val="2"/>
            <scheme val="minor"/>
          </rPr>
          <t>Click on cell and select from drop down list</t>
        </r>
      </text>
    </comment>
    <comment ref="J6" authorId="0" shapeId="0" xr:uid="{7199CCCC-4B33-4CE5-AD48-D36D2254F6D6}">
      <text>
        <r>
          <rPr>
            <sz val="10"/>
            <color indexed="81"/>
            <rFont val="Calibri"/>
            <family val="2"/>
            <scheme val="minor"/>
          </rPr>
          <t>Click on cell and select from drop down list</t>
        </r>
      </text>
    </comment>
    <comment ref="K6" authorId="0" shapeId="0" xr:uid="{EED638F0-1AAA-4DC1-9C3F-88076B93C793}">
      <text>
        <r>
          <rPr>
            <sz val="10"/>
            <color indexed="81"/>
            <rFont val="Calibri"/>
            <family val="2"/>
            <scheme val="minor"/>
          </rPr>
          <t>These cells will populate automatically</t>
        </r>
        <r>
          <rPr>
            <sz val="9"/>
            <color indexed="81"/>
            <rFont val="Tahoma"/>
            <family val="2"/>
          </rPr>
          <t xml:space="preserve">
</t>
        </r>
      </text>
    </comment>
    <comment ref="L6" authorId="0" shapeId="0" xr:uid="{7DA0A828-2DF7-4AED-A864-777F5A850DEA}">
      <text>
        <r>
          <rPr>
            <sz val="9"/>
            <color indexed="81"/>
            <rFont val="Tahoma"/>
            <family val="2"/>
          </rPr>
          <t xml:space="preserve">
</t>
        </r>
        <r>
          <rPr>
            <sz val="10"/>
            <color indexed="81"/>
            <rFont val="Calibri"/>
            <family val="2"/>
            <scheme val="minor"/>
          </rPr>
          <t>Can other controls can be reasonable added to decrease the risk level?  Choose Y or N</t>
        </r>
      </text>
    </comment>
    <comment ref="N6" authorId="0" shapeId="0" xr:uid="{DFD03A11-60C6-404A-90A8-96B9DEABE39E}">
      <text>
        <r>
          <rPr>
            <sz val="10"/>
            <color indexed="81"/>
            <rFont val="Calibri"/>
            <family val="2"/>
            <scheme val="minor"/>
          </rPr>
          <t>If No in col M - Insert the additional controls or modification here, otherwise leave blank</t>
        </r>
        <r>
          <rPr>
            <sz val="9"/>
            <color indexed="81"/>
            <rFont val="Tahoma"/>
            <family val="2"/>
          </rPr>
          <t xml:space="preserve">
</t>
        </r>
      </text>
    </comment>
    <comment ref="O6" authorId="0" shapeId="0" xr:uid="{AD552B27-C40C-4F14-B38B-4E6398787BD3}">
      <text>
        <r>
          <rPr>
            <sz val="9"/>
            <color indexed="81"/>
            <rFont val="Tahoma"/>
            <family val="2"/>
          </rPr>
          <t xml:space="preserve">
</t>
        </r>
        <r>
          <rPr>
            <sz val="10"/>
            <color indexed="81"/>
            <rFont val="Calibri"/>
            <family val="2"/>
            <scheme val="minor"/>
          </rPr>
          <t xml:space="preserve">Insert date action to be completed  and consider where will actions be tracked?  </t>
        </r>
      </text>
    </comment>
    <comment ref="T6" authorId="0" shapeId="0" xr:uid="{C35F9CE0-F7A9-45A8-A317-6228CF9DD549}">
      <text>
        <r>
          <rPr>
            <sz val="9"/>
            <color indexed="81"/>
            <rFont val="Tahoma"/>
            <family val="2"/>
          </rPr>
          <t xml:space="preserve">
</t>
        </r>
        <r>
          <rPr>
            <sz val="10"/>
            <color indexed="81"/>
            <rFont val="Calibri"/>
            <family val="2"/>
            <scheme val="minor"/>
          </rPr>
          <t>Insert the risk owner (person who will be responsible for ensuring actions are implemented)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MATHESON, Stephen</author>
  </authors>
  <commentList>
    <comment ref="E4" authorId="0" shapeId="0" xr:uid="{1D2B3A5B-D6BF-4863-AF5B-565F09A3ED8B}">
      <text>
        <r>
          <rPr>
            <sz val="10"/>
            <color indexed="81"/>
            <rFont val="Calibri"/>
            <family val="2"/>
            <scheme val="minor"/>
          </rPr>
          <t>Identify any limits, restrictions etc. that apply</t>
        </r>
      </text>
    </comment>
    <comment ref="E5" authorId="0" shapeId="0" xr:uid="{1386E262-2198-4B5D-8D80-4F771B059469}">
      <text>
        <r>
          <rPr>
            <sz val="9"/>
            <color indexed="81"/>
            <rFont val="Tahoma"/>
            <family val="2"/>
          </rPr>
          <t xml:space="preserve">
</t>
        </r>
        <r>
          <rPr>
            <sz val="10"/>
            <color indexed="81"/>
            <rFont val="Calibri"/>
            <family val="2"/>
            <scheme val="minor"/>
          </rPr>
          <t xml:space="preserve">the inherent risk is the risk that could occur if there were no controls in place at all reviewer </t>
        </r>
      </text>
    </comment>
    <comment ref="I5" authorId="0" shapeId="0" xr:uid="{BCDFC9B2-D1B2-4CBF-ACF6-C24348D176CA}">
      <text>
        <r>
          <rPr>
            <sz val="9"/>
            <color indexed="81"/>
            <rFont val="Tahoma"/>
            <family val="2"/>
          </rPr>
          <t xml:space="preserve">
</t>
        </r>
        <r>
          <rPr>
            <sz val="10"/>
            <color indexed="81"/>
            <rFont val="Calibri"/>
            <family val="2"/>
            <scheme val="minor"/>
          </rPr>
          <t>The current risk is the risk that may arise with the current controls in place</t>
        </r>
      </text>
    </comment>
    <comment ref="C6" authorId="0" shapeId="0" xr:uid="{F680F301-DE2A-4D32-9226-2369A1BB56FD}">
      <text>
        <r>
          <rPr>
            <sz val="10"/>
            <color indexed="81"/>
            <rFont val="Calibri"/>
            <family val="2"/>
            <scheme val="minor"/>
          </rPr>
          <t>Describe hazards for each step or aspect of the activity or situation</t>
        </r>
        <r>
          <rPr>
            <sz val="9"/>
            <color indexed="81"/>
            <rFont val="Tahoma"/>
            <family val="2"/>
          </rPr>
          <t xml:space="preserve">
</t>
        </r>
      </text>
    </comment>
    <comment ref="D6" authorId="0" shapeId="0" xr:uid="{3548BC41-81B6-4E96-AE2E-AB5FBFEF201B}">
      <text>
        <r>
          <rPr>
            <sz val="10"/>
            <color indexed="81"/>
            <rFont val="Calibri"/>
            <family val="2"/>
          </rPr>
          <t>Describe the risk that could arise from the hazard; what could happen;  why it could happen (i.e. the cause) and the main effect of the risk occurring (maximum reasonable outcome)</t>
        </r>
      </text>
    </comment>
    <comment ref="E6" authorId="0" shapeId="0" xr:uid="{C28D236F-EE67-40BE-A52F-6B37D7143B07}">
      <text>
        <r>
          <rPr>
            <sz val="10"/>
            <color indexed="81"/>
            <rFont val="Calibri"/>
            <family val="2"/>
            <scheme val="minor"/>
          </rPr>
          <t>Click on cell and select from drop down list</t>
        </r>
      </text>
    </comment>
    <comment ref="F6" authorId="0" shapeId="0" xr:uid="{70C5AA17-393E-48B9-B0C0-075AF5BEC2EE}">
      <text>
        <r>
          <rPr>
            <sz val="10"/>
            <color indexed="81"/>
            <rFont val="Calibri"/>
            <family val="2"/>
            <scheme val="minor"/>
          </rPr>
          <t>Click on cell and select from drop down list</t>
        </r>
        <r>
          <rPr>
            <sz val="9"/>
            <color indexed="81"/>
            <rFont val="Tahoma"/>
            <family val="2"/>
          </rPr>
          <t xml:space="preserve">
</t>
        </r>
      </text>
    </comment>
    <comment ref="G6" authorId="0" shapeId="0" xr:uid="{262B81BB-47D1-449E-9879-ADDC369B34A8}">
      <text>
        <r>
          <rPr>
            <sz val="10"/>
            <color indexed="81"/>
            <rFont val="Calibri"/>
            <family val="2"/>
            <scheme val="minor"/>
          </rPr>
          <t>These cells will populate automatically</t>
        </r>
      </text>
    </comment>
    <comment ref="H6" authorId="0" shapeId="0" xr:uid="{32954F16-6F28-4FB4-9296-1E0A78BCC74A}">
      <text>
        <r>
          <rPr>
            <sz val="10"/>
            <color indexed="81"/>
            <rFont val="Calibri"/>
            <family val="2"/>
            <scheme val="minor"/>
          </rPr>
          <t>List all current controls to be used.
Use Alt enter after each control so that each control is on a separate line within the cell</t>
        </r>
        <r>
          <rPr>
            <sz val="9"/>
            <color indexed="81"/>
            <rFont val="Tahoma"/>
            <family val="2"/>
          </rPr>
          <t xml:space="preserve">
</t>
        </r>
      </text>
    </comment>
    <comment ref="I6" authorId="0" shapeId="0" xr:uid="{2C5F1B4D-7E3F-46FA-8714-E5445322630B}">
      <text>
        <r>
          <rPr>
            <sz val="10"/>
            <color indexed="81"/>
            <rFont val="Calibri"/>
            <family val="2"/>
            <scheme val="minor"/>
          </rPr>
          <t>Click on cell and select from drop down list</t>
        </r>
      </text>
    </comment>
    <comment ref="J6" authorId="0" shapeId="0" xr:uid="{7199CCCC-4B33-4CE5-AD48-D36D2254F6D6}">
      <text>
        <r>
          <rPr>
            <sz val="10"/>
            <color indexed="81"/>
            <rFont val="Calibri"/>
            <family val="2"/>
            <scheme val="minor"/>
          </rPr>
          <t>Click on cell and select from drop down list</t>
        </r>
      </text>
    </comment>
    <comment ref="K6" authorId="0" shapeId="0" xr:uid="{EED638F0-1AAA-4DC1-9C3F-88076B93C793}">
      <text>
        <r>
          <rPr>
            <sz val="10"/>
            <color indexed="81"/>
            <rFont val="Calibri"/>
            <family val="2"/>
            <scheme val="minor"/>
          </rPr>
          <t>These cells will populate automatically</t>
        </r>
        <r>
          <rPr>
            <sz val="9"/>
            <color indexed="81"/>
            <rFont val="Tahoma"/>
            <family val="2"/>
          </rPr>
          <t xml:space="preserve">
</t>
        </r>
      </text>
    </comment>
    <comment ref="L6" authorId="0" shapeId="0" xr:uid="{7DA0A828-2DF7-4AED-A864-777F5A850DEA}">
      <text>
        <r>
          <rPr>
            <sz val="9"/>
            <color indexed="81"/>
            <rFont val="Tahoma"/>
            <family val="2"/>
          </rPr>
          <t xml:space="preserve">
</t>
        </r>
        <r>
          <rPr>
            <sz val="10"/>
            <color indexed="81"/>
            <rFont val="Calibri"/>
            <family val="2"/>
            <scheme val="minor"/>
          </rPr>
          <t>Can other controls can be reasonable added to decrease the risk level?  Choose Y or N</t>
        </r>
      </text>
    </comment>
    <comment ref="N6" authorId="0" shapeId="0" xr:uid="{DFD03A11-60C6-404A-90A8-96B9DEABE39E}">
      <text>
        <r>
          <rPr>
            <sz val="10"/>
            <color indexed="81"/>
            <rFont val="Calibri"/>
            <family val="2"/>
            <scheme val="minor"/>
          </rPr>
          <t>If No in col M - Insert the additional controls or modification here, otherwise leave blank</t>
        </r>
        <r>
          <rPr>
            <sz val="9"/>
            <color indexed="81"/>
            <rFont val="Tahoma"/>
            <family val="2"/>
          </rPr>
          <t xml:space="preserve">
</t>
        </r>
      </text>
    </comment>
    <comment ref="O6" authorId="0" shapeId="0" xr:uid="{AD552B27-C40C-4F14-B38B-4E6398787BD3}">
      <text>
        <r>
          <rPr>
            <sz val="9"/>
            <color indexed="81"/>
            <rFont val="Tahoma"/>
            <family val="2"/>
          </rPr>
          <t xml:space="preserve">
</t>
        </r>
        <r>
          <rPr>
            <sz val="10"/>
            <color indexed="81"/>
            <rFont val="Calibri"/>
            <family val="2"/>
            <scheme val="minor"/>
          </rPr>
          <t xml:space="preserve">Insert date action to be completed  and consider where will actions be tracked?  </t>
        </r>
      </text>
    </comment>
    <comment ref="T6" authorId="0" shapeId="0" xr:uid="{C35F9CE0-F7A9-45A8-A317-6228CF9DD549}">
      <text>
        <r>
          <rPr>
            <sz val="9"/>
            <color indexed="81"/>
            <rFont val="Tahoma"/>
            <family val="2"/>
          </rPr>
          <t xml:space="preserve">
</t>
        </r>
        <r>
          <rPr>
            <sz val="10"/>
            <color indexed="81"/>
            <rFont val="Calibri"/>
            <family val="2"/>
            <scheme val="minor"/>
          </rPr>
          <t>Insert the risk owner (person who will be responsible for ensuring actions are implemented)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MATHESON, Stephen</author>
  </authors>
  <commentList>
    <comment ref="E4" authorId="0" shapeId="0" xr:uid="{F66047C2-A914-455F-8397-B3C980428C73}">
      <text>
        <r>
          <rPr>
            <sz val="10"/>
            <color indexed="81"/>
            <rFont val="Calibri"/>
            <family val="2"/>
            <scheme val="minor"/>
          </rPr>
          <t>Identify any limits, restrictions etc that apply</t>
        </r>
      </text>
    </comment>
    <comment ref="E5" authorId="0" shapeId="0" xr:uid="{2C09206A-83A2-4DF6-A511-FA863637CE6F}">
      <text>
        <r>
          <rPr>
            <sz val="9"/>
            <color indexed="81"/>
            <rFont val="Tahoma"/>
            <family val="2"/>
          </rPr>
          <t xml:space="preserve">
</t>
        </r>
        <r>
          <rPr>
            <sz val="10"/>
            <color indexed="81"/>
            <rFont val="Calibri"/>
            <family val="2"/>
            <scheme val="minor"/>
          </rPr>
          <t>the inherent risk is the risk that could occur if there were no controls in place at all</t>
        </r>
      </text>
    </comment>
    <comment ref="I5" authorId="0" shapeId="0" xr:uid="{CEFB0C2C-418D-4B6C-9E0C-5B06C82660CA}">
      <text>
        <r>
          <rPr>
            <sz val="9"/>
            <color indexed="81"/>
            <rFont val="Tahoma"/>
            <family val="2"/>
          </rPr>
          <t xml:space="preserve">
</t>
        </r>
        <r>
          <rPr>
            <sz val="10"/>
            <color indexed="81"/>
            <rFont val="Calibri"/>
            <family val="2"/>
            <scheme val="minor"/>
          </rPr>
          <t>The current risk is the risk that may arise with the current controls in place</t>
        </r>
      </text>
    </comment>
    <comment ref="C6" authorId="0" shapeId="0" xr:uid="{38DF5A7E-E88A-4756-A59E-9F8244CFC279}">
      <text>
        <r>
          <rPr>
            <sz val="10"/>
            <color indexed="81"/>
            <rFont val="Calibri"/>
            <family val="2"/>
            <scheme val="minor"/>
          </rPr>
          <t>Describe hazards for each step or aspect of the activity or situation</t>
        </r>
        <r>
          <rPr>
            <sz val="9"/>
            <color indexed="81"/>
            <rFont val="Tahoma"/>
            <family val="2"/>
          </rPr>
          <t xml:space="preserve">
</t>
        </r>
      </text>
    </comment>
    <comment ref="D6" authorId="0" shapeId="0" xr:uid="{B445ECFD-5791-4CA0-AE8D-6FC2E3A6F072}">
      <text>
        <r>
          <rPr>
            <sz val="10"/>
            <color indexed="81"/>
            <rFont val="Calibri"/>
            <family val="2"/>
          </rPr>
          <t>Describe the risk that could arise from the hazard; what could happen;  why it could happen (i.e. the cause) and the main effect of the risk occurring (maximum reasonable outcome)</t>
        </r>
      </text>
    </comment>
    <comment ref="E6" authorId="0" shapeId="0" xr:uid="{9BF8E117-FCE2-47ED-A8F7-91E3CE9F6C0F}">
      <text>
        <r>
          <rPr>
            <sz val="10"/>
            <color indexed="81"/>
            <rFont val="Calibri"/>
            <family val="2"/>
            <scheme val="minor"/>
          </rPr>
          <t>Click on cell and select from drop down list</t>
        </r>
      </text>
    </comment>
    <comment ref="F6" authorId="0" shapeId="0" xr:uid="{250CABF0-6AF1-4ECC-9245-AC409A3763B6}">
      <text>
        <r>
          <rPr>
            <sz val="10"/>
            <color indexed="81"/>
            <rFont val="Calibri"/>
            <family val="2"/>
            <scheme val="minor"/>
          </rPr>
          <t>Click on cell and select from drop down list</t>
        </r>
        <r>
          <rPr>
            <sz val="9"/>
            <color indexed="81"/>
            <rFont val="Tahoma"/>
            <family val="2"/>
          </rPr>
          <t xml:space="preserve">
</t>
        </r>
      </text>
    </comment>
    <comment ref="G6" authorId="0" shapeId="0" xr:uid="{B61FAAF7-71CB-4405-9ADC-3A60CB9A7543}">
      <text>
        <r>
          <rPr>
            <sz val="10"/>
            <color indexed="81"/>
            <rFont val="Calibri"/>
            <family val="2"/>
            <scheme val="minor"/>
          </rPr>
          <t>These cells will populate automatically</t>
        </r>
      </text>
    </comment>
    <comment ref="H6" authorId="0" shapeId="0" xr:uid="{E2524F32-25A5-4839-B6FD-D6496071AA36}">
      <text>
        <r>
          <rPr>
            <sz val="10"/>
            <color indexed="81"/>
            <rFont val="Calibri"/>
            <family val="2"/>
            <scheme val="minor"/>
          </rPr>
          <t>List all current controls to be used.
Use Alt enter after each control so that each control is on a separate line within the cell</t>
        </r>
        <r>
          <rPr>
            <sz val="9"/>
            <color indexed="81"/>
            <rFont val="Tahoma"/>
            <family val="2"/>
          </rPr>
          <t xml:space="preserve">
</t>
        </r>
      </text>
    </comment>
    <comment ref="I6" authorId="0" shapeId="0" xr:uid="{75F25848-28AA-4D34-A00E-CDFB726D4E40}">
      <text>
        <r>
          <rPr>
            <sz val="10"/>
            <color indexed="81"/>
            <rFont val="Calibri"/>
            <family val="2"/>
            <scheme val="minor"/>
          </rPr>
          <t>Click on cell and select from drop down list</t>
        </r>
      </text>
    </comment>
    <comment ref="J6" authorId="0" shapeId="0" xr:uid="{A13D46AC-C6D7-4AB4-85F3-575B8E92C697}">
      <text>
        <r>
          <rPr>
            <sz val="10"/>
            <color indexed="81"/>
            <rFont val="Calibri"/>
            <family val="2"/>
            <scheme val="minor"/>
          </rPr>
          <t>Click on cell and select from drop down list</t>
        </r>
      </text>
    </comment>
    <comment ref="K6" authorId="0" shapeId="0" xr:uid="{77B05ED0-C810-48F0-9039-50DD08B3497F}">
      <text>
        <r>
          <rPr>
            <sz val="10"/>
            <color indexed="81"/>
            <rFont val="Calibri"/>
            <family val="2"/>
            <scheme val="minor"/>
          </rPr>
          <t>These cells will populate automatically</t>
        </r>
        <r>
          <rPr>
            <sz val="9"/>
            <color indexed="81"/>
            <rFont val="Tahoma"/>
            <family val="2"/>
          </rPr>
          <t xml:space="preserve">
</t>
        </r>
      </text>
    </comment>
    <comment ref="L6" authorId="0" shapeId="0" xr:uid="{47C0899E-B1E1-4B3A-B0CB-3DCABC8C1951}">
      <text>
        <r>
          <rPr>
            <sz val="9"/>
            <color indexed="81"/>
            <rFont val="Tahoma"/>
            <family val="2"/>
          </rPr>
          <t xml:space="preserve">
</t>
        </r>
        <r>
          <rPr>
            <sz val="10"/>
            <color indexed="81"/>
            <rFont val="Calibri"/>
            <family val="2"/>
            <scheme val="minor"/>
          </rPr>
          <t>Can other controls can be reasonable added to decrease the risk level?  Choose Y or N</t>
        </r>
      </text>
    </comment>
    <comment ref="N6" authorId="0" shapeId="0" xr:uid="{CCDA32A9-E97E-434C-AB9E-DD83326FFB48}">
      <text>
        <r>
          <rPr>
            <sz val="10"/>
            <color indexed="81"/>
            <rFont val="Calibri"/>
            <family val="2"/>
            <scheme val="minor"/>
          </rPr>
          <t>If No in col M - Insert the additional controls or modification here, otherwise leave blank</t>
        </r>
        <r>
          <rPr>
            <sz val="9"/>
            <color indexed="81"/>
            <rFont val="Tahoma"/>
            <family val="2"/>
          </rPr>
          <t xml:space="preserve">
</t>
        </r>
      </text>
    </comment>
    <comment ref="O6" authorId="0" shapeId="0" xr:uid="{B21D9260-3994-41A7-BA03-DFD44CF4B0C6}">
      <text>
        <r>
          <rPr>
            <sz val="9"/>
            <color indexed="81"/>
            <rFont val="Tahoma"/>
            <family val="2"/>
          </rPr>
          <t xml:space="preserve">
</t>
        </r>
        <r>
          <rPr>
            <sz val="10"/>
            <color indexed="81"/>
            <rFont val="Calibri"/>
            <family val="2"/>
            <scheme val="minor"/>
          </rPr>
          <t xml:space="preserve">Insert date action to be completed  and consider where will actions be tracked?  </t>
        </r>
      </text>
    </comment>
    <comment ref="T6" authorId="0" shapeId="0" xr:uid="{F789E2FD-65AD-4C28-8704-C728C8355598}">
      <text>
        <r>
          <rPr>
            <sz val="9"/>
            <color indexed="81"/>
            <rFont val="Tahoma"/>
            <family val="2"/>
          </rPr>
          <t xml:space="preserve">
</t>
        </r>
        <r>
          <rPr>
            <sz val="10"/>
            <color indexed="81"/>
            <rFont val="Calibri"/>
            <family val="2"/>
            <scheme val="minor"/>
          </rPr>
          <t>Insert the risk owner (person who will be responsible for ensuring actions are implemented)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MATHESON, Stephen</author>
  </authors>
  <commentList>
    <comment ref="E4" authorId="0" shapeId="0" xr:uid="{E06BE350-A97F-45BA-B2CD-3062A174D438}">
      <text>
        <r>
          <rPr>
            <sz val="9"/>
            <color indexed="81"/>
            <rFont val="Tahoma"/>
            <family val="2"/>
          </rPr>
          <t xml:space="preserve">
identify any limits, restrictions etc that apply</t>
        </r>
      </text>
    </comment>
    <comment ref="E5" authorId="0" shapeId="0" xr:uid="{1BD5D341-0B93-40BB-AEBB-294EFD0C56E6}">
      <text>
        <r>
          <rPr>
            <sz val="9"/>
            <color indexed="81"/>
            <rFont val="Tahoma"/>
            <family val="2"/>
          </rPr>
          <t xml:space="preserve">
the inherent risk is the risk that could occur if there were no controls in place at all</t>
        </r>
      </text>
    </comment>
    <comment ref="I5" authorId="0" shapeId="0" xr:uid="{2A706FA4-93A6-48F6-8544-F6CF8C840AAF}">
      <text>
        <r>
          <rPr>
            <sz val="9"/>
            <color indexed="81"/>
            <rFont val="Tahoma"/>
            <family val="2"/>
          </rPr>
          <t xml:space="preserve">
The residual risk is the risk that may arise with the current controls in place</t>
        </r>
      </text>
    </comment>
    <comment ref="D6" authorId="0" shapeId="0" xr:uid="{FE3A0388-57F8-4C67-8A66-E35EC1D20D26}">
      <text>
        <r>
          <rPr>
            <sz val="9"/>
            <color indexed="81"/>
            <rFont val="Tahoma"/>
            <family val="2"/>
          </rPr>
          <t xml:space="preserve">
The risk description describes the risk that may arise from the hazard and provides some context around how it may arise</t>
        </r>
      </text>
    </comment>
    <comment ref="L6" authorId="0" shapeId="0" xr:uid="{E986B071-7520-405D-8198-B8FF79D67D7E}">
      <text>
        <r>
          <rPr>
            <sz val="9"/>
            <color indexed="81"/>
            <rFont val="Tahoma"/>
            <family val="2"/>
          </rPr>
          <t xml:space="preserve">
Can other controls can be reasonable added to decrease the risk level?</t>
        </r>
      </text>
    </comment>
    <comment ref="O6" authorId="0" shapeId="0" xr:uid="{53A5F3FD-A19E-4F7E-8BF5-05E6413BF322}">
      <text>
        <r>
          <rPr>
            <sz val="9"/>
            <color indexed="81"/>
            <rFont val="Tahoma"/>
            <family val="2"/>
          </rPr>
          <t xml:space="preserve">
Where will actions be tracked?  I.e. date assigned, due date and date completed?</t>
        </r>
      </text>
    </comment>
  </commentList>
</comments>
</file>

<file path=xl/sharedStrings.xml><?xml version="1.0" encoding="utf-8"?>
<sst xmlns="http://schemas.openxmlformats.org/spreadsheetml/2006/main" count="1374" uniqueCount="824">
  <si>
    <t>Hazard Group</t>
  </si>
  <si>
    <t>Consequence</t>
  </si>
  <si>
    <t>Likelihood</t>
  </si>
  <si>
    <t>Risk Rating</t>
  </si>
  <si>
    <t xml:space="preserve">Can the risk rating be improved by adding new controls? Y/N </t>
  </si>
  <si>
    <t>Due date</t>
  </si>
  <si>
    <t>Are new controls adequate to change the risk rating? Y/N.
If Y redo the risk  ranking .</t>
  </si>
  <si>
    <t>Biological</t>
  </si>
  <si>
    <t>Major</t>
  </si>
  <si>
    <t>Likely</t>
  </si>
  <si>
    <t>High</t>
  </si>
  <si>
    <t>Unlikely</t>
  </si>
  <si>
    <t>Medium</t>
  </si>
  <si>
    <t>Moderate</t>
  </si>
  <si>
    <t>Possible</t>
  </si>
  <si>
    <t>Rare</t>
  </si>
  <si>
    <t>Low</t>
  </si>
  <si>
    <t xml:space="preserve">Food-borne illness
</t>
  </si>
  <si>
    <t xml:space="preserve">Infectious disease - human to human
</t>
  </si>
  <si>
    <t xml:space="preserve">Confined spaces
</t>
  </si>
  <si>
    <t>Critical</t>
  </si>
  <si>
    <t>Minor</t>
  </si>
  <si>
    <t>Ergonomics</t>
  </si>
  <si>
    <t>Psychosocial</t>
  </si>
  <si>
    <t>Poor workplace relationships</t>
  </si>
  <si>
    <t>Poor organisational change management</t>
  </si>
  <si>
    <t>Security</t>
  </si>
  <si>
    <t>Hot work</t>
  </si>
  <si>
    <t>Noise</t>
  </si>
  <si>
    <t>Plant and equipment</t>
  </si>
  <si>
    <t>Radiation</t>
  </si>
  <si>
    <t>Substances</t>
  </si>
  <si>
    <t>Chemical</t>
  </si>
  <si>
    <t xml:space="preserve">MODIFIED - Likelihood starts at "Rare" </t>
  </si>
  <si>
    <t>Insignificant</t>
  </si>
  <si>
    <t>Hazard Categories:</t>
  </si>
  <si>
    <t>Biological (e.g. hygiene, disease, infection)</t>
  </si>
  <si>
    <t>Blood/bodily fluid</t>
  </si>
  <si>
    <t>Extreme</t>
  </si>
  <si>
    <t>Virus/disease</t>
  </si>
  <si>
    <t>Almost Certain</t>
  </si>
  <si>
    <t>Food handling</t>
  </si>
  <si>
    <t xml:space="preserve">ORIGINAL -&gt; Likelihood starts at "Almost Certain" </t>
  </si>
  <si>
    <t>Chemicals (note: refer to the label and safety data sheet (SDS) for the classification and management of all chemicals)</t>
  </si>
  <si>
    <t>Extreme:</t>
  </si>
  <si>
    <r>
      <t xml:space="preserve">Notify </t>
    </r>
    <r>
      <rPr>
        <b/>
        <sz val="11"/>
        <rFont val="Arial"/>
        <family val="2"/>
      </rPr>
      <t>Workplace Manager and/or Management OHS Nominee</t>
    </r>
    <r>
      <rPr>
        <sz val="11"/>
        <rFont val="Arial"/>
        <family val="2"/>
      </rPr>
      <t xml:space="preserve"> immediately.  Corrective actions should be taken immediately.</t>
    </r>
  </si>
  <si>
    <t>Hazardous chemical (refer to a completed hazardous chemical risk assessment)</t>
  </si>
  <si>
    <t>High:</t>
  </si>
  <si>
    <r>
      <t xml:space="preserve">Notify </t>
    </r>
    <r>
      <rPr>
        <b/>
        <sz val="11"/>
        <rFont val="Arial"/>
        <family val="2"/>
      </rPr>
      <t>Workplace Manager and/or Management OHS Nominee</t>
    </r>
    <r>
      <rPr>
        <sz val="11"/>
        <rFont val="Arial"/>
        <family val="2"/>
      </rPr>
      <t xml:space="preserve"> immediately. Corrective actions should be taken within 48 hours of notification</t>
    </r>
  </si>
  <si>
    <t>Medium:</t>
  </si>
  <si>
    <r>
      <t xml:space="preserve">Notify </t>
    </r>
    <r>
      <rPr>
        <b/>
        <sz val="11"/>
        <rFont val="Arial"/>
        <family val="2"/>
      </rPr>
      <t>Nominated employee, HSR / OHS Committee</t>
    </r>
    <r>
      <rPr>
        <sz val="11"/>
        <rFont val="Arial"/>
        <family val="2"/>
      </rPr>
      <t>.  Nominated employee, OHS Representative / OHS Committee is to follow up that corrective action is taken within 7 days.</t>
    </r>
  </si>
  <si>
    <t>Low:</t>
  </si>
  <si>
    <r>
      <t xml:space="preserve">Notify </t>
    </r>
    <r>
      <rPr>
        <b/>
        <sz val="11"/>
        <rFont val="Arial"/>
        <family val="2"/>
      </rPr>
      <t>Nominated employee, HSR / OHS Committee</t>
    </r>
    <r>
      <rPr>
        <sz val="11"/>
        <rFont val="Arial"/>
        <family val="2"/>
      </rPr>
      <t>.  Nominated employee, HSR / OHS Committee is to follow up that corrective action is taken within a reasonable time</t>
    </r>
    <r>
      <rPr>
        <sz val="10"/>
        <rFont val="Century Gothic"/>
        <family val="2"/>
      </rPr>
      <t>.</t>
    </r>
  </si>
  <si>
    <t>Have Controls Been Implemented</t>
  </si>
  <si>
    <t>YesNo</t>
  </si>
  <si>
    <t>Critical incidents:</t>
  </si>
  <si>
    <t>Yes</t>
  </si>
  <si>
    <t>Lockdown</t>
  </si>
  <si>
    <t>Partially</t>
  </si>
  <si>
    <t>No</t>
  </si>
  <si>
    <t>Disruption</t>
  </si>
  <si>
    <t>Evacuation</t>
  </si>
  <si>
    <t>Energy systems – incident/issues involving:</t>
  </si>
  <si>
    <t>Electricity (incl. mains and solar)</t>
  </si>
  <si>
    <t>LPG gas</t>
  </si>
  <si>
    <t>Gas/pressurised containers</t>
  </si>
  <si>
    <t>Environment</t>
  </si>
  <si>
    <t>Sun exposure</t>
  </si>
  <si>
    <t>Water (creek, river, beach, dam)</t>
  </si>
  <si>
    <t>Sound/noise</t>
  </si>
  <si>
    <t>Animals/insects</t>
  </si>
  <si>
    <t>Storms/weather</t>
  </si>
  <si>
    <t>Temperature (heat, cold)</t>
  </si>
  <si>
    <t>Facilities/built environment</t>
  </si>
  <si>
    <t>Buildings and fixtures</t>
  </si>
  <si>
    <t>Driveway/paths</t>
  </si>
  <si>
    <t>Workshops/work rooms</t>
  </si>
  <si>
    <t>Playground equipment</t>
  </si>
  <si>
    <t>Furniture</t>
  </si>
  <si>
    <t>Swimming pool</t>
  </si>
  <si>
    <t>Machinery, plant and equipment</t>
  </si>
  <si>
    <t>Machinery (fixed plant)</t>
  </si>
  <si>
    <t>Machinery (portable)</t>
  </si>
  <si>
    <t>Hand tools</t>
  </si>
  <si>
    <t>Vehicles/trailers</t>
  </si>
  <si>
    <t>Manual tasks/ergonomics</t>
  </si>
  <si>
    <t>Manual tasks (repetitive, heavy)</t>
  </si>
  <si>
    <t>Working at heights</t>
  </si>
  <si>
    <t>Restricted space</t>
  </si>
  <si>
    <t>People</t>
  </si>
  <si>
    <t>Students</t>
  </si>
  <si>
    <t>Staff</t>
  </si>
  <si>
    <t>Parents/others</t>
  </si>
  <si>
    <t>Physical</t>
  </si>
  <si>
    <t>Psychosocial (stress related)</t>
  </si>
  <si>
    <t>Hierarchy of controls</t>
  </si>
  <si>
    <t>Most effective</t>
  </si>
  <si>
    <r>
      <t>Elimination</t>
    </r>
    <r>
      <rPr>
        <sz val="12"/>
        <rFont val="Arial"/>
        <family val="2"/>
      </rPr>
      <t>: remove the hazard completely from the workplace or activity.</t>
    </r>
  </si>
  <si>
    <t>(High level)</t>
  </si>
  <si>
    <r>
      <t>Substitution</t>
    </r>
    <r>
      <rPr>
        <sz val="12"/>
        <rFont val="Arial"/>
        <family val="2"/>
      </rPr>
      <t>: replace a hazard with a less dangerous one.</t>
    </r>
  </si>
  <si>
    <r>
      <t>Redesign</t>
    </r>
    <r>
      <rPr>
        <sz val="12"/>
        <rFont val="Arial"/>
        <family val="2"/>
      </rPr>
      <t>: changing a machine or work process to make it safer.</t>
    </r>
  </si>
  <si>
    <r>
      <t>Isolation</t>
    </r>
    <r>
      <rPr>
        <sz val="12"/>
        <rFont val="Arial"/>
        <family val="2"/>
      </rPr>
      <t>: separate people from the source of the hazard.</t>
    </r>
  </si>
  <si>
    <r>
      <t>Administration</t>
    </r>
    <r>
      <rPr>
        <sz val="12"/>
        <rFont val="Arial"/>
        <family val="2"/>
      </rPr>
      <t xml:space="preserve">: putting rules, signage or training in place to make a workplace safer. </t>
    </r>
  </si>
  <si>
    <t>Least effective</t>
  </si>
  <si>
    <r>
      <t>Personal protective equipment (PPE)</t>
    </r>
    <r>
      <rPr>
        <sz val="12"/>
        <rFont val="Arial"/>
        <family val="2"/>
      </rPr>
      <t xml:space="preserve">: protective clothing and equipment. </t>
    </r>
  </si>
  <si>
    <t>(Low level)</t>
  </si>
  <si>
    <t>Risk Ranking Matrix</t>
  </si>
  <si>
    <t>Description of consequence</t>
  </si>
  <si>
    <t>1. Insignificant</t>
  </si>
  <si>
    <t>No treatment required</t>
  </si>
  <si>
    <t>2. Minor</t>
  </si>
  <si>
    <t>Minor injury requiring first aid treatment (e.g. minor cuts, bruises, bumps)</t>
  </si>
  <si>
    <t>3. Moderate</t>
  </si>
  <si>
    <t>Injury requiring medical treatment or lost time</t>
  </si>
  <si>
    <t>4. Major</t>
  </si>
  <si>
    <t>Serious injury (injuries) requiring specialist medical treatment or hospitalisation</t>
  </si>
  <si>
    <t>5. Critical</t>
  </si>
  <si>
    <t>Loss of life, permanent disability or multiple serious injuries</t>
  </si>
  <si>
    <t>Description of likelihood</t>
  </si>
  <si>
    <t>1. Rare</t>
  </si>
  <si>
    <t>Will only occur in exceptional circumstances</t>
  </si>
  <si>
    <t>2. Unlikely</t>
  </si>
  <si>
    <t>Not likely to occur within the foreseeable future, or within the project lifecycle</t>
  </si>
  <si>
    <t>3. Possible</t>
  </si>
  <si>
    <t>May occur within the foreseeable future, or within the project lifecycle</t>
  </si>
  <si>
    <t>4. Likely</t>
  </si>
  <si>
    <t>Likely to occur within the foreseeable future, or within the project lifecycle</t>
  </si>
  <si>
    <t>5. Almost certain</t>
  </si>
  <si>
    <t>Almost certain to occur within the foreseeable future or within the project lifecycle</t>
  </si>
  <si>
    <t>Assessed Risk Level</t>
  </si>
  <si>
    <t>Actions</t>
  </si>
  <si>
    <t>Undertake the activity with the existing controls in place</t>
  </si>
  <si>
    <t>Hazard Types</t>
  </si>
  <si>
    <t>Agency of Injury</t>
  </si>
  <si>
    <t>Mechanism of Injury</t>
  </si>
  <si>
    <t>Hazard Categories</t>
  </si>
  <si>
    <t>Examples</t>
  </si>
  <si>
    <t>Atmospheric Contaminants</t>
  </si>
  <si>
    <t>0.1 - Falls from Any Height</t>
  </si>
  <si>
    <t>Biological Management</t>
  </si>
  <si>
    <t>0.2 - Slips, Trips &amp; Missteps</t>
  </si>
  <si>
    <t>Biological hazards occurs due to working with people, animals or infectious plant material. Examples include blood or other bodily fluids, animal care, insect bites, bacteria or viruses</t>
  </si>
  <si>
    <t>Burns</t>
  </si>
  <si>
    <t>1.1 - Colliding with Stationary Objects</t>
  </si>
  <si>
    <t>Chemicals Management</t>
  </si>
  <si>
    <t>1.2 - Injuring Oneself with a Tool</t>
  </si>
  <si>
    <t>Chemical </t>
  </si>
  <si>
    <t xml:space="preserve">Chemicals, poisons, dusts </t>
  </si>
  <si>
    <t>Confined Spaces</t>
  </si>
  <si>
    <t>2.1 - Struck by Objects or Persons by Accident (if violence code to 8.2)</t>
  </si>
  <si>
    <t>Electrical</t>
  </si>
  <si>
    <t>2.2 - Bitten or Hit by Animals (if venomous code to 6.3)</t>
  </si>
  <si>
    <t>Electrical equipment</t>
  </si>
  <si>
    <t>Environment/ Physical hazard</t>
  </si>
  <si>
    <t>Indoor Working Environment</t>
  </si>
  <si>
    <t>2.5 - Crushed by or Between Objects</t>
  </si>
  <si>
    <t> slips, trips, falls, exposure to loud noises, working from heights, vibrations, and unguarded machinery, noise, radiation, light, vibration</t>
  </si>
  <si>
    <t>Outdoor Working Environmental</t>
  </si>
  <si>
    <t>2.7 - Vibration</t>
  </si>
  <si>
    <t>Ergonomic</t>
  </si>
  <si>
    <t>Places strains on a worker’s body. Ergonomic hazards occur as a result of physical factors that can harm the musculoskeletal system. This type of hazard is not easily identified, examples of this hazard are poor lighting, repetitive motion, awkward movements, and poor posture</t>
  </si>
  <si>
    <t>Fire and Explosion</t>
  </si>
  <si>
    <t>Fire and Smoke</t>
  </si>
  <si>
    <t>3 - Noise and Pressure</t>
  </si>
  <si>
    <t>Food Safety</t>
  </si>
  <si>
    <t>4.1 - Muscular Stress from Moving Objects (e.g. lifting, carrying, pushing)</t>
  </si>
  <si>
    <t>4.3 - Muscular Stress from Awkward Posture or Repetitive Movements</t>
  </si>
  <si>
    <t>Hazardous Building Materials</t>
  </si>
  <si>
    <t>5.1 - Hot Objects</t>
  </si>
  <si>
    <t>Manual Handling</t>
  </si>
  <si>
    <t>5.2 - Cold Objects</t>
  </si>
  <si>
    <t>5.3 - Environmental Heat or Cold</t>
  </si>
  <si>
    <t>Occupational Violence</t>
  </si>
  <si>
    <t>5.5 - Non-ionising Radiation</t>
  </si>
  <si>
    <t>Off Site Activity/Home Visit</t>
  </si>
  <si>
    <t>5.6 - Ionising Radiation</t>
  </si>
  <si>
    <t>Other</t>
  </si>
  <si>
    <t>5.7 - Electricity</t>
  </si>
  <si>
    <t>Plant and Equipment (Static &amp; mobile)</t>
  </si>
  <si>
    <t>Fixed Plant</t>
  </si>
  <si>
    <t>5.8 - Low Oxygen Environment (includes drowning)</t>
  </si>
  <si>
    <t>Mechanical</t>
  </si>
  <si>
    <t>plant, equipment and items (and parts of them) that have the potential to cut, rip, tear, abrade, crush, penetrate, produce projectiles or cause sudden impact</t>
  </si>
  <si>
    <t>Psychological</t>
  </si>
  <si>
    <t>6.1 - Short Term Contact with Harmful Substances</t>
  </si>
  <si>
    <t>6.2 - Long Term Contact with Harmful Substances</t>
  </si>
  <si>
    <t>6.3 - Poisonous Plants and Venomous Creatures</t>
  </si>
  <si>
    <t>Fire/explosion</t>
  </si>
  <si>
    <t>Sharps</t>
  </si>
  <si>
    <t>7.1 - Fungi, Viruses &amp; Bacteria and Parasites</t>
  </si>
  <si>
    <t>Slips, Trips and Falls</t>
  </si>
  <si>
    <t>7.2 - Human Bodily Matter (e.g. urine or blood)</t>
  </si>
  <si>
    <t>Thermal</t>
  </si>
  <si>
    <t>8.1 - Experiencing or Witnessing Mental Stress Events (e.g. traumatic events)</t>
  </si>
  <si>
    <t>Traffic Control</t>
  </si>
  <si>
    <t>8.2 - Effects from Unacceptable Behaviour (e.g. bullying, harassment, workplace</t>
  </si>
  <si>
    <t xml:space="preserve">slips, trips, </t>
  </si>
  <si>
    <t>Vibration</t>
  </si>
  <si>
    <t>8.3 - Effects from Work Requirements (e.g. role clarity, organisational factors,</t>
  </si>
  <si>
    <t>Camps and Excursion</t>
  </si>
  <si>
    <t>9.2 - Vehicle Incident (including rollover)</t>
  </si>
  <si>
    <t>Working at Heights</t>
  </si>
  <si>
    <t>Gravitational</t>
  </si>
  <si>
    <t>Transport and Mobile Plant</t>
  </si>
  <si>
    <t xml:space="preserve">Working environment </t>
  </si>
  <si>
    <t>work spaces, surfaces - slips, trips,falls, lighting, temperature, noise</t>
  </si>
  <si>
    <t>Powered Equipment, Tools and Appliances</t>
  </si>
  <si>
    <t>Safety</t>
  </si>
  <si>
    <t>Non-Powered Handtools and Equipment</t>
  </si>
  <si>
    <t>Organisational</t>
  </si>
  <si>
    <t>Materials and Substances</t>
  </si>
  <si>
    <t>Personal Impairment</t>
  </si>
  <si>
    <t>Hazard
Category</t>
  </si>
  <si>
    <t>Hazard</t>
  </si>
  <si>
    <t>Risk Ranking
Inherent</t>
  </si>
  <si>
    <t>Risk Ranking
Residual</t>
  </si>
  <si>
    <t>Column Labels</t>
  </si>
  <si>
    <t>Arson</t>
  </si>
  <si>
    <t>Asbestos</t>
  </si>
  <si>
    <t>Contractors - major</t>
  </si>
  <si>
    <t>Disaster event</t>
  </si>
  <si>
    <t>External camps or excursions, including associated travel</t>
  </si>
  <si>
    <t>Fire</t>
  </si>
  <si>
    <t>Fireworks</t>
  </si>
  <si>
    <t>Hazardous dust or particulates</t>
  </si>
  <si>
    <t>Hazardous manual tasks</t>
  </si>
  <si>
    <t>Hot work (e.g. welding, grinding, etc.) - burns</t>
  </si>
  <si>
    <t>Impact into fixed or stationary object</t>
  </si>
  <si>
    <t>Impairment due to fatigue or mental wellbeing</t>
  </si>
  <si>
    <t>Inadequate lighting</t>
  </si>
  <si>
    <t xml:space="preserve">Ionising radiation </t>
  </si>
  <si>
    <t>Malicious device (including weapons such as firearms)</t>
  </si>
  <si>
    <t>Other transport vehicles (i.e. non-automotive, e.g. boat, train, aeroplane, etc.) related accidents</t>
  </si>
  <si>
    <t>Other; including nuisance dust</t>
  </si>
  <si>
    <t>Psychosocial hazards and factors - injury from work-related stress due to exposure to negative workplace relationships</t>
  </si>
  <si>
    <t>Psychosocial hazards and factors - injury from work-related stress other than negative workplace relationships</t>
  </si>
  <si>
    <t>Registrable plant (e.g. lifts, escalators, moving walkways)</t>
  </si>
  <si>
    <t>Respirable silica</t>
  </si>
  <si>
    <t>Robbery</t>
  </si>
  <si>
    <t>Rotating or moving parts - hair or clothing entanglement</t>
  </si>
  <si>
    <t>School-based business or enterprise</t>
  </si>
  <si>
    <t>Severe weather event</t>
  </si>
  <si>
    <t>Slips, trips or falls</t>
  </si>
  <si>
    <t xml:space="preserve">Struck by projectiles and ejected items (including struck by foreign objects in the eye) </t>
  </si>
  <si>
    <t>Structural failure - buildings or infrastructure</t>
  </si>
  <si>
    <t>Structural failure - other</t>
  </si>
  <si>
    <t>Unauthorised person with intent</t>
  </si>
  <si>
    <t>Undertaking high risk work</t>
  </si>
  <si>
    <t>Visitors - general</t>
  </si>
  <si>
    <t>Vocal strain (due to prolonged loud speaking)</t>
  </si>
  <si>
    <t>Water bodies</t>
  </si>
  <si>
    <t xml:space="preserve">Working without supervision, alone or in isolation. </t>
  </si>
  <si>
    <t xml:space="preserve">Insect/spiders
</t>
  </si>
  <si>
    <t xml:space="preserve">Snakes
</t>
  </si>
  <si>
    <t xml:space="preserve">Dangerous wildlife
</t>
  </si>
  <si>
    <t xml:space="preserve">Birds
</t>
  </si>
  <si>
    <t xml:space="preserve">Infectious disease - blood or bodily fluid transmission
</t>
  </si>
  <si>
    <t xml:space="preserve">Infectious disease (vector and animal borne)
</t>
  </si>
  <si>
    <t xml:space="preserve">Infectious disease (water, aerosol, or soil-borne (excluding zoonoses))
</t>
  </si>
  <si>
    <t xml:space="preserve">Biosecurity
</t>
  </si>
  <si>
    <t xml:space="preserve">Poor water quality - contact
</t>
  </si>
  <si>
    <t xml:space="preserve">Poor water quality - drinking
</t>
  </si>
  <si>
    <t>#REF!</t>
  </si>
  <si>
    <t xml:space="preserve">Contractors - minor
</t>
  </si>
  <si>
    <t xml:space="preserve">Contractors - other service providers
</t>
  </si>
  <si>
    <t>Excavations, trenching and penetrations (DOES OVERLAP WITH FALLS AND CONFINED SPACES</t>
  </si>
  <si>
    <t>Underground services (non-electrical)</t>
  </si>
  <si>
    <t>Gas/dust fire/explosion</t>
  </si>
  <si>
    <t>Fall from heights</t>
  </si>
  <si>
    <t>Travel accommodation</t>
  </si>
  <si>
    <t>Sport, playground equipment and general play</t>
  </si>
  <si>
    <t>Water bodies - recreational use</t>
  </si>
  <si>
    <t>Cold</t>
  </si>
  <si>
    <t>Heat</t>
  </si>
  <si>
    <t>UV exposure from the sun</t>
  </si>
  <si>
    <t>Workstation and postures</t>
  </si>
  <si>
    <t>Impairment due to drugs (prescribed or illicit, including alcohol).</t>
  </si>
  <si>
    <t>Pre-existing health conditions</t>
  </si>
  <si>
    <t>Bombing</t>
  </si>
  <si>
    <t>Adverse behavioural-based interaction with staff by student</t>
  </si>
  <si>
    <t>Domestic and family violence</t>
  </si>
  <si>
    <t>Violence by staff or others (e.g. parents/guardians, contractors) against staff or others</t>
  </si>
  <si>
    <t>Explosive powered tools</t>
  </si>
  <si>
    <t>Lifting work (i.e. cranes, forklifts) and suspended loads</t>
  </si>
  <si>
    <t>Electric shock - appliances</t>
  </si>
  <si>
    <t>Electric shock - electrical work</t>
  </si>
  <si>
    <t>Electric shock - transmission services</t>
  </si>
  <si>
    <t>Electric shock - welding</t>
  </si>
  <si>
    <t xml:space="preserve">Welding flash </t>
  </si>
  <si>
    <t xml:space="preserve">Moving parts of plant and equipment </t>
  </si>
  <si>
    <t>Pinch, crush or shear points in plant or equipment</t>
  </si>
  <si>
    <t>Sharp tools or equipment parts resulting in cuts, lacerations or punctures (other than needle-stick injuries)</t>
  </si>
  <si>
    <t>Hydraulic/pneumatic energy</t>
  </si>
  <si>
    <t>Spring or tension energy</t>
  </si>
  <si>
    <t>UV radiation (excludes sun)</t>
  </si>
  <si>
    <t>Amusement devices (note not all are registered plant however controls relevant for both)</t>
  </si>
  <si>
    <t>Motor vehicle accidents involving pedestrians</t>
  </si>
  <si>
    <t xml:space="preserve">Motor vehicle incident (excluding pedestrians) </t>
  </si>
  <si>
    <t>Airborne contaminants</t>
  </si>
  <si>
    <t>Fire/explosion - Dangerous Goods and Hazardous Substances</t>
  </si>
  <si>
    <t>Storage and handling - Dangerous Goods and Hazardous Substances</t>
  </si>
  <si>
    <t xml:space="preserve">Allergens
</t>
  </si>
  <si>
    <t>Grand Total</t>
  </si>
  <si>
    <t>Inherent Risk</t>
  </si>
  <si>
    <t>Residual Risk</t>
  </si>
  <si>
    <t>Version</t>
  </si>
  <si>
    <t>Section Amended</t>
  </si>
  <si>
    <t>Amendment</t>
  </si>
  <si>
    <t>Date Created</t>
  </si>
  <si>
    <t>Author</t>
  </si>
  <si>
    <t>DRAFT</t>
  </si>
  <si>
    <t>n/a</t>
  </si>
  <si>
    <t>Initial Draft</t>
  </si>
  <si>
    <t>2 Oct 2019</t>
  </si>
  <si>
    <t>Creating a School Risk Register using the DoE Risk Register</t>
  </si>
  <si>
    <t>1. Make a copy of the DoE Risk Register and use this as your working document, save it with an appropriate filename.</t>
  </si>
  <si>
    <t>2. Enter the date of your review, who participated, and when the next review should be completed (usually this is biannually, or following a significant HSW incident - for more information, refer to the DoE WHS Hazard Identification Risk Assessment and Control Procedure)</t>
  </si>
  <si>
    <t>3.  Review the risk register, and determine if the hazard (Columns B &amp; C) is relevant to your workplace.</t>
  </si>
  <si>
    <t>4. If the hazard is relevant, then:</t>
  </si>
  <si>
    <t>* review which controls already listed are being used effectively at your workplace</t>
  </si>
  <si>
    <t>* review and update the consequence and likelihood of the residual risk</t>
  </si>
  <si>
    <t>* consider which additional controls should be put in place to help manage the risk (but which are not in place or are not effective)</t>
  </si>
  <si>
    <t xml:space="preserve">5. If the hazard is not relevant or not applicable to your school, then: </t>
  </si>
  <si>
    <t xml:space="preserve"> * change the "Hazard Category" (Column A) to "Reviewed - Not applicable"</t>
  </si>
  <si>
    <r>
      <t>Definitions</t>
    </r>
    <r>
      <rPr>
        <b/>
        <sz val="12"/>
        <rFont val="Arial"/>
        <family val="2"/>
      </rPr>
      <t>:</t>
    </r>
  </si>
  <si>
    <r>
      <rPr>
        <b/>
        <sz val="12"/>
        <rFont val="Arial"/>
        <family val="2"/>
      </rPr>
      <t xml:space="preserve"> Inherent Risk</t>
    </r>
    <r>
      <rPr>
        <sz val="12"/>
        <rFont val="Arial"/>
        <family val="2"/>
      </rPr>
      <t>: the risk associated with that hazard in your workplace BEFORE any controls are applied</t>
    </r>
  </si>
  <si>
    <r>
      <t xml:space="preserve"> </t>
    </r>
    <r>
      <rPr>
        <b/>
        <sz val="12"/>
        <rFont val="Arial"/>
        <family val="2"/>
      </rPr>
      <t>Residual Risk</t>
    </r>
    <r>
      <rPr>
        <sz val="12"/>
        <rFont val="Arial"/>
        <family val="2"/>
      </rPr>
      <t>: the risk associated with that hazard in your workplace AFTER the controls are applied</t>
    </r>
  </si>
  <si>
    <r>
      <t xml:space="preserve"> </t>
    </r>
    <r>
      <rPr>
        <b/>
        <sz val="12"/>
        <rFont val="Arial"/>
        <family val="2"/>
      </rPr>
      <t>SFAIRP</t>
    </r>
    <r>
      <rPr>
        <sz val="12"/>
        <rFont val="Arial"/>
        <family val="2"/>
      </rPr>
      <t>: So Far As Is Reasonably Practicable</t>
    </r>
  </si>
  <si>
    <r>
      <rPr>
        <b/>
        <sz val="11"/>
        <color rgb="FF004EA8"/>
        <rFont val="Arial"/>
        <family val="2"/>
      </rPr>
      <t>4.</t>
    </r>
    <r>
      <rPr>
        <b/>
        <sz val="7"/>
        <color rgb="FF004EA8"/>
        <rFont val="Arial"/>
        <family val="2"/>
      </rPr>
      <t> </t>
    </r>
    <r>
      <rPr>
        <b/>
        <sz val="7"/>
        <rFont val="Arial"/>
        <family val="2"/>
      </rPr>
      <t xml:space="preserve">   </t>
    </r>
    <r>
      <rPr>
        <sz val="11"/>
        <rFont val="Arial"/>
        <family val="2"/>
      </rPr>
      <t>Copy and paste the "Suggested Department Controls" into the "Controls Implemented at the Workplace".</t>
    </r>
  </si>
  <si>
    <r>
      <rPr>
        <b/>
        <sz val="11"/>
        <color rgb="FF004EA8"/>
        <rFont val="Arial"/>
        <family val="2"/>
      </rPr>
      <t>5.</t>
    </r>
    <r>
      <rPr>
        <b/>
        <sz val="7"/>
        <color rgb="FF004EA8"/>
        <rFont val="Arial"/>
        <family val="2"/>
      </rPr>
      <t> </t>
    </r>
    <r>
      <rPr>
        <b/>
        <sz val="7"/>
        <rFont val="Arial"/>
        <family val="2"/>
      </rPr>
      <t xml:space="preserve">   </t>
    </r>
    <r>
      <rPr>
        <sz val="11"/>
        <rFont val="Arial"/>
        <family val="2"/>
      </rPr>
      <t>Delete, modify or add to the "Controls Implemented at the Workplace" to reflect your current risk controls.</t>
    </r>
  </si>
  <si>
    <r>
      <t>·</t>
    </r>
    <r>
      <rPr>
        <sz val="7"/>
        <rFont val="Arial"/>
        <family val="2"/>
      </rPr>
      <t xml:space="preserve">                </t>
    </r>
    <r>
      <rPr>
        <sz val="11"/>
        <rFont val="Arial"/>
        <family val="2"/>
      </rPr>
      <t>When you select a cell and start typing, you may find that you overwrite the contents of the entire cell.  In order to edit the
         contents of a cell you can either double click on the cell or select it and press F2.</t>
    </r>
  </si>
  <si>
    <r>
      <t>·</t>
    </r>
    <r>
      <rPr>
        <sz val="7"/>
        <rFont val="Arial"/>
        <family val="2"/>
      </rPr>
      <t xml:space="preserve">                </t>
    </r>
    <r>
      <rPr>
        <sz val="11"/>
        <rFont val="Arial"/>
        <family val="2"/>
      </rPr>
      <t xml:space="preserve">If you press 'Enter' while working within a cell you will move to the next cell. To create an additional row within in a cell, press
         and hold the 'Alt' key and </t>
    </r>
    <r>
      <rPr>
        <u/>
        <sz val="11"/>
        <rFont val="Arial"/>
        <family val="2"/>
      </rPr>
      <t>then</t>
    </r>
    <r>
      <rPr>
        <sz val="11"/>
        <rFont val="Arial"/>
        <family val="2"/>
      </rPr>
      <t xml:space="preserve"> press 'Enter'.</t>
    </r>
  </si>
  <si>
    <r>
      <rPr>
        <b/>
        <sz val="11"/>
        <color rgb="FF004EA8"/>
        <rFont val="Arial"/>
        <family val="2"/>
      </rPr>
      <t>6.</t>
    </r>
    <r>
      <rPr>
        <b/>
        <sz val="7"/>
        <rFont val="Arial"/>
        <family val="2"/>
      </rPr>
      <t xml:space="preserve">    </t>
    </r>
    <r>
      <rPr>
        <sz val="11"/>
        <rFont val="Arial"/>
        <family val="2"/>
      </rPr>
      <t>Once the "Controls Implemented at the Workplace" have been updated, assess the "Residual Risk" (the risk that remains following the
     implementation of control methods) of the hazard (the risk that remains following the implementation of controls).</t>
    </r>
  </si>
  <si>
    <r>
      <rPr>
        <b/>
        <sz val="11"/>
        <color rgb="FF004EA8"/>
        <rFont val="Arial"/>
        <family val="2"/>
      </rPr>
      <t>7.</t>
    </r>
    <r>
      <rPr>
        <b/>
        <sz val="7"/>
        <rFont val="Arial"/>
        <family val="2"/>
      </rPr>
      <t xml:space="preserve">    </t>
    </r>
    <r>
      <rPr>
        <sz val="11"/>
        <rFont val="Arial"/>
        <family val="2"/>
      </rPr>
      <t>List any controls measures that you plan to implement in the future to the "Additional Controls To Be Implemented" column</t>
    </r>
  </si>
  <si>
    <r>
      <t>·</t>
    </r>
    <r>
      <rPr>
        <sz val="7"/>
        <rFont val="Arial"/>
        <family val="2"/>
      </rPr>
      <t xml:space="preserve">                </t>
    </r>
    <r>
      <rPr>
        <sz val="11"/>
        <rFont val="Arial"/>
        <family val="2"/>
      </rPr>
      <t>If additional risk controls are required the person responsible, a proposed implementation date and relevant comments should
         be added under the applicable headings.</t>
    </r>
  </si>
  <si>
    <r>
      <rPr>
        <b/>
        <sz val="11"/>
        <color rgb="FF004EA8"/>
        <rFont val="Arial"/>
        <family val="2"/>
      </rPr>
      <t>8.</t>
    </r>
    <r>
      <rPr>
        <b/>
        <sz val="7"/>
        <rFont val="Arial"/>
        <family val="2"/>
      </rPr>
      <t xml:space="preserve">    </t>
    </r>
    <r>
      <rPr>
        <sz val="11"/>
        <rFont val="Arial"/>
        <family val="2"/>
      </rPr>
      <t>Continue to review each hazard entry until the register is completed.</t>
    </r>
  </si>
  <si>
    <r>
      <rPr>
        <b/>
        <sz val="11"/>
        <color rgb="FF004EA8"/>
        <rFont val="Arial"/>
        <family val="2"/>
      </rPr>
      <t>9.</t>
    </r>
    <r>
      <rPr>
        <b/>
        <sz val="7"/>
        <color rgb="FF004EA8"/>
        <rFont val="Arial"/>
        <family val="2"/>
      </rPr>
      <t>  </t>
    </r>
    <r>
      <rPr>
        <b/>
        <sz val="7"/>
        <rFont val="Arial"/>
        <family val="2"/>
      </rPr>
      <t xml:space="preserve">  </t>
    </r>
    <r>
      <rPr>
        <sz val="11"/>
        <rFont val="Arial"/>
        <family val="2"/>
      </rPr>
      <t>If additional hazards are present in the workplace that are not listed in the pre filled template.</t>
    </r>
  </si>
  <si>
    <r>
      <t>·</t>
    </r>
    <r>
      <rPr>
        <sz val="7"/>
        <rFont val="Arial"/>
        <family val="2"/>
      </rPr>
      <t xml:space="preserve">                </t>
    </r>
    <r>
      <rPr>
        <sz val="11"/>
        <rFont val="Arial"/>
        <family val="2"/>
      </rPr>
      <t>Left click on the row number of a hazard entry to select the entire row (see below).</t>
    </r>
  </si>
  <si>
    <r>
      <t>·</t>
    </r>
    <r>
      <rPr>
        <sz val="7"/>
        <rFont val="Arial"/>
        <family val="2"/>
      </rPr>
      <t xml:space="preserve">                </t>
    </r>
    <r>
      <rPr>
        <sz val="11"/>
        <rFont val="Arial"/>
        <family val="2"/>
      </rPr>
      <t>Select copy and then paste in the new row where you would like it in the register.</t>
    </r>
  </si>
  <si>
    <r>
      <t>·</t>
    </r>
    <r>
      <rPr>
        <sz val="7"/>
        <rFont val="Arial"/>
        <family val="2"/>
      </rPr>
      <t xml:space="preserve">                </t>
    </r>
    <r>
      <rPr>
        <sz val="11"/>
        <rFont val="Arial"/>
        <family val="2"/>
      </rPr>
      <t>Modify the details of the new entry as required to reflect the conditions of the workplace.</t>
    </r>
  </si>
  <si>
    <r>
      <t xml:space="preserve">If you require further assistance, please contact the </t>
    </r>
    <r>
      <rPr>
        <b/>
        <sz val="12"/>
        <rFont val="Arial"/>
        <family val="2"/>
      </rPr>
      <t>OHS Advisory Service</t>
    </r>
    <r>
      <rPr>
        <sz val="12"/>
        <rFont val="Arial"/>
        <family val="2"/>
      </rPr>
      <t xml:space="preserve"> on </t>
    </r>
    <r>
      <rPr>
        <b/>
        <sz val="12"/>
        <rFont val="Arial"/>
        <family val="2"/>
      </rPr>
      <t>1300 074 715</t>
    </r>
    <r>
      <rPr>
        <sz val="12"/>
        <rFont val="Arial"/>
        <family val="2"/>
      </rPr>
      <t>.</t>
    </r>
  </si>
  <si>
    <t>Last Updated: 26 June 2018</t>
  </si>
  <si>
    <t>Human Factors - Psychosocial</t>
  </si>
  <si>
    <t xml:space="preserve">Has the risk been controlled as far as reasonably practicable? Y/N </t>
  </si>
  <si>
    <t>What additional controls or control clarification is required?</t>
  </si>
  <si>
    <t>Column</t>
  </si>
  <si>
    <t>N</t>
  </si>
  <si>
    <t>Threat Lookup value</t>
  </si>
  <si>
    <t>RISK RATING</t>
  </si>
  <si>
    <t>MajorRare</t>
  </si>
  <si>
    <t>MajorUnlikely</t>
  </si>
  <si>
    <t>MajorPossible</t>
  </si>
  <si>
    <t>MajorLikely</t>
  </si>
  <si>
    <t>MajorAlmost Certain</t>
  </si>
  <si>
    <t>ModerateRare</t>
  </si>
  <si>
    <t>ModerateUnlikely</t>
  </si>
  <si>
    <t>ModeratePossible</t>
  </si>
  <si>
    <t>ModerateLikely</t>
  </si>
  <si>
    <t>ModerateAlmost Certain</t>
  </si>
  <si>
    <t>MinorRare</t>
  </si>
  <si>
    <t>MinorUnlikely</t>
  </si>
  <si>
    <t>MinorPossible</t>
  </si>
  <si>
    <t>MinorLikely</t>
  </si>
  <si>
    <t>MinorAlmost Certain</t>
  </si>
  <si>
    <t>InsignificantRare</t>
  </si>
  <si>
    <t>InsignificantUnlikely</t>
  </si>
  <si>
    <t>InsignificantPossible</t>
  </si>
  <si>
    <t>InsignificantLikely</t>
  </si>
  <si>
    <t>InsignificantAlmost Certain</t>
  </si>
  <si>
    <t xml:space="preserve">Risk Rating </t>
  </si>
  <si>
    <t>Almost certain</t>
  </si>
  <si>
    <t>EXTREME</t>
  </si>
  <si>
    <t>HIGH</t>
  </si>
  <si>
    <t>CriticalRare</t>
  </si>
  <si>
    <t>CriticalUnlikely</t>
  </si>
  <si>
    <t>CriticalPossible</t>
  </si>
  <si>
    <t>CriticalLikely</t>
  </si>
  <si>
    <t>CriticalAlmost Certain</t>
  </si>
  <si>
    <t>Do not change this field</t>
  </si>
  <si>
    <t>Insert Y or N</t>
  </si>
  <si>
    <t>Insert date action to be completed</t>
  </si>
  <si>
    <t>Click on cell and select from drop down list</t>
  </si>
  <si>
    <t>These cells will populate automatically</t>
  </si>
  <si>
    <t>Risk Level</t>
  </si>
  <si>
    <t>#</t>
  </si>
  <si>
    <t>https://ppr.qed.qld.gov.au/attachment/managing-risks-in-school-curriculum-activities-flowchart.pdf</t>
  </si>
  <si>
    <t>Note: For Curriculum activities follow the requirements in the CARA flowchart</t>
  </si>
  <si>
    <t>https://education.qld.gov.au/initiatives-and-strategies/health-and-wellbeing/workplaces/equipment-machinery-resources</t>
  </si>
  <si>
    <t>Note: For plant and equipment risk assessments follow the action requirements in each PERA</t>
  </si>
  <si>
    <t>This will automatically populate once the consequence and likelihood are entered</t>
  </si>
  <si>
    <t>Y</t>
  </si>
  <si>
    <t>Add the action owner, if unknown at this point add the person responsible for ensuring the action will be allocated</t>
  </si>
  <si>
    <t>Instruction/step required</t>
  </si>
  <si>
    <t>HSW risk assessment template</t>
  </si>
  <si>
    <t xml:space="preserve">School/
Workplace:
</t>
  </si>
  <si>
    <t xml:space="preserve">Describe the Hazard 
</t>
  </si>
  <si>
    <t>Describe risk that may arise (cause and outcome)</t>
  </si>
  <si>
    <t>Step 1</t>
  </si>
  <si>
    <t>Step</t>
  </si>
  <si>
    <t>Step 2b</t>
  </si>
  <si>
    <t>Step 3</t>
  </si>
  <si>
    <t>Steps to complete a risk assessment using this template</t>
  </si>
  <si>
    <t xml:space="preserve">Instructions sheet </t>
  </si>
  <si>
    <t xml:space="preserve">Situation/
Activity being assessed:
</t>
  </si>
  <si>
    <t xml:space="preserve">Scope:
</t>
  </si>
  <si>
    <t>Specific area/
space:</t>
  </si>
  <si>
    <t>Step 4</t>
  </si>
  <si>
    <t>Step 5</t>
  </si>
  <si>
    <r>
      <rPr>
        <b/>
        <sz val="12"/>
        <rFont val="Calibri"/>
        <family val="2"/>
        <scheme val="minor"/>
      </rPr>
      <t>Assess the Inherent risk</t>
    </r>
    <r>
      <rPr>
        <sz val="12"/>
        <rFont val="Calibri"/>
        <family val="2"/>
        <scheme val="minor"/>
      </rPr>
      <t xml:space="preserve">
 </t>
    </r>
  </si>
  <si>
    <t>Step 6</t>
  </si>
  <si>
    <t>Evaluate the risk</t>
  </si>
  <si>
    <t>Step 7</t>
  </si>
  <si>
    <t>Monitor the risk</t>
  </si>
  <si>
    <t>Col N - Additional controls?</t>
  </si>
  <si>
    <t>Col O - date</t>
  </si>
  <si>
    <t>What will be done to eliminate or minimise the risk?</t>
  </si>
  <si>
    <t>Step 2 Identify the hazards</t>
  </si>
  <si>
    <t>Step 1 Establish the context</t>
  </si>
  <si>
    <t>Step 2 identify the hazards</t>
  </si>
  <si>
    <t>Step 4 Control the risk</t>
  </si>
  <si>
    <t>Name</t>
  </si>
  <si>
    <t>Position title</t>
  </si>
  <si>
    <t>Signature:</t>
  </si>
  <si>
    <t>Risk Approver</t>
  </si>
  <si>
    <t>Name:</t>
  </si>
  <si>
    <t>Position:</t>
  </si>
  <si>
    <t>Date assessed:</t>
  </si>
  <si>
    <t>Date:</t>
  </si>
  <si>
    <t>Step 7: Monitor and review</t>
  </si>
  <si>
    <t>Are controls effective?</t>
  </si>
  <si>
    <t>Additional actions/controls proposed/added</t>
  </si>
  <si>
    <t>Reviewer title</t>
  </si>
  <si>
    <t>Date of review</t>
  </si>
  <si>
    <t>Step 6a</t>
  </si>
  <si>
    <t>Step 6b</t>
  </si>
  <si>
    <r>
      <t xml:space="preserve">Step 2
</t>
    </r>
    <r>
      <rPr>
        <sz val="12"/>
        <rFont val="Calibri"/>
        <family val="2"/>
        <scheme val="minor"/>
      </rPr>
      <t>Step 2a</t>
    </r>
  </si>
  <si>
    <t>Row 20-23
Approver details</t>
  </si>
  <si>
    <t>Row 21-26
Assessment team details</t>
  </si>
  <si>
    <t>Row 30 onwards</t>
  </si>
  <si>
    <t>The inherent risk is the risk as if there were no controls in place at all</t>
  </si>
  <si>
    <t>List the details of the risk assessors including people who were consulted</t>
  </si>
  <si>
    <t>Add the monitor and review details</t>
  </si>
  <si>
    <t>Add the date actions to be completed by</t>
  </si>
  <si>
    <r>
      <t xml:space="preserve">Moderate and likely give a </t>
    </r>
    <r>
      <rPr>
        <b/>
        <i/>
        <sz val="11"/>
        <rFont val="Calibri"/>
        <family val="2"/>
        <scheme val="minor"/>
      </rPr>
      <t>High</t>
    </r>
    <r>
      <rPr>
        <i/>
        <sz val="11"/>
        <rFont val="Calibri"/>
        <family val="2"/>
        <scheme val="minor"/>
      </rPr>
      <t xml:space="preserve"> level of risk for example above</t>
    </r>
  </si>
  <si>
    <r>
      <t>Note: even with controls in place sometimes it is hard to lower the consequence -</t>
    </r>
    <r>
      <rPr>
        <i/>
        <sz val="11"/>
        <rFont val="Calibri"/>
        <family val="2"/>
        <scheme val="minor"/>
      </rPr>
      <t xml:space="preserve"> in example above it might remain at moderate (maybe possible to decrease to minor)</t>
    </r>
  </si>
  <si>
    <t xml:space="preserve"> Generally this is the supervisor or a higher  level if the residual risk is high</t>
  </si>
  <si>
    <t xml:space="preserve">Describe hazards for each step or aspect of the activity or situation
</t>
  </si>
  <si>
    <t>If No in col M - Insert the additional controls or modification here, otherwise leave blank</t>
  </si>
  <si>
    <t xml:space="preserve"> Risk Owner</t>
  </si>
  <si>
    <t>Insert Risk owner</t>
  </si>
  <si>
    <t>Describe the event that could happen;  why it could happen (i.e. the cause) and the main effect of the risk occurring (maximum reasonable outcome)</t>
  </si>
  <si>
    <t>NOTE: for psychosocial hazards consideration will need to be given to the varying range of consequences (and their severity) such as exhaustion, anxiety, stress levels, post traumatic stress, depression and suicide along with cardiovascular disorders</t>
  </si>
  <si>
    <r>
      <rPr>
        <b/>
        <sz val="12"/>
        <rFont val="Calibri"/>
        <family val="2"/>
        <scheme val="minor"/>
      </rPr>
      <t>Establish the Context</t>
    </r>
    <r>
      <rPr>
        <sz val="12"/>
        <rFont val="Calibri"/>
        <family val="2"/>
        <scheme val="minor"/>
      </rPr>
      <t xml:space="preserve">
Row 3</t>
    </r>
  </si>
  <si>
    <t>Row 4</t>
  </si>
  <si>
    <r>
      <rPr>
        <i/>
        <sz val="11"/>
        <rFont val="Calibri"/>
        <family val="2"/>
        <scheme val="minor"/>
      </rPr>
      <t>e.g. ABC State School Wavell Heights
Place: Teachers staff room and classroom 123</t>
    </r>
    <r>
      <rPr>
        <sz val="11"/>
        <rFont val="Calibri"/>
        <family val="2"/>
        <scheme val="minor"/>
      </rPr>
      <t xml:space="preserve">
</t>
    </r>
  </si>
  <si>
    <t>Enter the name/location of the school/workplace and the particular area/place that applies (e.g. science laboratory)</t>
  </si>
  <si>
    <t xml:space="preserve">Describe the risk that may arise from each hazard in terms of the cause and the effect (consequence outcome) that may arise </t>
  </si>
  <si>
    <r>
      <rPr>
        <sz val="11"/>
        <rFont val="Calibri"/>
        <family val="2"/>
        <scheme val="minor"/>
      </rPr>
      <t>Note: the risk matrix tab explains the 5 consequence levels</t>
    </r>
    <r>
      <rPr>
        <i/>
        <sz val="11"/>
        <rFont val="Calibri"/>
        <family val="2"/>
        <scheme val="minor"/>
      </rPr>
      <t xml:space="preserve">
For the example you might choose - moderate</t>
    </r>
  </si>
  <si>
    <r>
      <rPr>
        <sz val="11"/>
        <rFont val="Calibri"/>
        <family val="2"/>
        <scheme val="minor"/>
      </rPr>
      <t>Note: the risk matrix tab explains the 5 likelihood levels</t>
    </r>
    <r>
      <rPr>
        <i/>
        <sz val="11"/>
        <rFont val="Calibri"/>
        <family val="2"/>
        <scheme val="minor"/>
      </rPr>
      <t xml:space="preserve">
e.g. for example - likely</t>
    </r>
  </si>
  <si>
    <r>
      <rPr>
        <b/>
        <sz val="12"/>
        <rFont val="Calibri"/>
        <family val="2"/>
        <scheme val="minor"/>
      </rPr>
      <t>Identify the Hazards</t>
    </r>
    <r>
      <rPr>
        <sz val="12"/>
        <rFont val="Calibri"/>
        <family val="2"/>
        <scheme val="minor"/>
      </rPr>
      <t xml:space="preserve">
Col C</t>
    </r>
  </si>
  <si>
    <t>Col D</t>
  </si>
  <si>
    <t>Col E - consequence</t>
  </si>
  <si>
    <t>Col F - likelihood</t>
  </si>
  <si>
    <t>Col G- Inherent risk level</t>
  </si>
  <si>
    <r>
      <t xml:space="preserve">Consider the controls
</t>
    </r>
    <r>
      <rPr>
        <sz val="12"/>
        <rFont val="Calibri"/>
        <family val="2"/>
        <scheme val="minor"/>
      </rPr>
      <t>Col H - controlling the risk</t>
    </r>
  </si>
  <si>
    <t>Col L - Risk controlled?</t>
  </si>
  <si>
    <t>Col T - Action Owner</t>
  </si>
  <si>
    <t>Verify controls are effective, consider if additional controls may be needed particularly if the inherent risk is extreme or high</t>
  </si>
  <si>
    <t>Describe the situation/activity being assessed and the scope of the risk assessment</t>
  </si>
  <si>
    <t xml:space="preserve">Describe each hazard in a separate row (the situation, thing or activity that can cause harm)
</t>
  </si>
  <si>
    <t xml:space="preserve">Small step at the classroom door </t>
  </si>
  <si>
    <t>Undue strain to person scooting up and potentially not able to get up</t>
  </si>
  <si>
    <t xml:space="preserve">Ramp incline to classroom is steep and has a tight corner </t>
  </si>
  <si>
    <t>Risks arising from teacher Jo Smith having to use a leg scooter  due to foot injury</t>
  </si>
  <si>
    <t xml:space="preserve"> ABC State School Wavell Heights</t>
  </si>
  <si>
    <t>Teachers staff room and classroom 123</t>
  </si>
  <si>
    <t>Only applies to areas listed above, only required for next 6 weeks, scooter must be used at all times</t>
  </si>
  <si>
    <t xml:space="preserve">Note: redesign of ramp slope considered but is not a viable option for this short term risk </t>
  </si>
  <si>
    <t>Jo Smith</t>
  </si>
  <si>
    <t>John Abel</t>
  </si>
  <si>
    <t>Business Manager</t>
  </si>
  <si>
    <t>15/7/24</t>
  </si>
  <si>
    <t xml:space="preserve"> Head of Department</t>
  </si>
  <si>
    <t>roster needed for third party support to ensure someone is always available to assist Jo Smith up the ramp - HSA to put in place by 18/7/24</t>
  </si>
  <si>
    <t>Yes normally but see additional action</t>
  </si>
  <si>
    <t>HSW risk assessment template - Example</t>
  </si>
  <si>
    <r>
      <t xml:space="preserve">Step 6 Evaluate  the risk  
</t>
    </r>
    <r>
      <rPr>
        <b/>
        <i/>
        <sz val="12"/>
        <rFont val="Arial"/>
        <family val="2"/>
      </rPr>
      <t>(accept or take further action to get risk to an acceptable level)</t>
    </r>
  </si>
  <si>
    <r>
      <rPr>
        <b/>
        <i/>
        <sz val="14"/>
        <rFont val="Arial"/>
        <family val="2"/>
      </rPr>
      <t>Step 3</t>
    </r>
    <r>
      <rPr>
        <b/>
        <i/>
        <sz val="11"/>
        <rFont val="Arial"/>
        <family val="2"/>
      </rPr>
      <t xml:space="preserve"> - </t>
    </r>
    <r>
      <rPr>
        <b/>
        <i/>
        <sz val="12"/>
        <rFont val="Arial"/>
        <family val="2"/>
      </rPr>
      <t>Assess the inherent risk level</t>
    </r>
    <r>
      <rPr>
        <b/>
        <i/>
        <sz val="11"/>
        <rFont val="Arial"/>
        <family val="2"/>
      </rPr>
      <t xml:space="preserve">
(i.e. with no controls)</t>
    </r>
  </si>
  <si>
    <t>Risk Assessment Team 
(who participated and who was consulted)</t>
  </si>
  <si>
    <r>
      <t>Guidance/</t>
    </r>
    <r>
      <rPr>
        <b/>
        <i/>
        <sz val="12"/>
        <rFont val="Calibri"/>
        <family val="2"/>
        <scheme val="minor"/>
      </rPr>
      <t>example</t>
    </r>
    <r>
      <rPr>
        <b/>
        <sz val="12"/>
        <rFont val="Calibri"/>
        <family val="2"/>
        <scheme val="minor"/>
      </rPr>
      <t xml:space="preserve"> (see example tab for full example)</t>
    </r>
  </si>
  <si>
    <r>
      <t xml:space="preserve">• controls can certainly lower the likelihood
</t>
    </r>
    <r>
      <rPr>
        <i/>
        <sz val="11"/>
        <rFont val="Calibri"/>
        <family val="2"/>
        <scheme val="minor"/>
      </rPr>
      <t xml:space="preserve">In example above consequence may reduce to say </t>
    </r>
    <r>
      <rPr>
        <b/>
        <i/>
        <sz val="11"/>
        <rFont val="Calibri"/>
        <family val="2"/>
        <scheme val="minor"/>
      </rPr>
      <t>possible</t>
    </r>
    <r>
      <rPr>
        <sz val="11"/>
        <rFont val="Calibri"/>
        <family val="2"/>
        <scheme val="minor"/>
      </rPr>
      <t xml:space="preserve"> or </t>
    </r>
    <r>
      <rPr>
        <b/>
        <sz val="11"/>
        <rFont val="Calibri"/>
        <family val="2"/>
        <scheme val="minor"/>
      </rPr>
      <t>unlikely</t>
    </r>
  </si>
  <si>
    <t>Use the pull down menu to choose the likelihood from the risk matrix of the chosen consequence occurring as if there were no controls in place</t>
  </si>
  <si>
    <t xml:space="preserve">Add the risk approver details - as per procedure/guideline/fact sheet </t>
  </si>
  <si>
    <r>
      <t xml:space="preserve">Review at a period commensurate with risk and situation
</t>
    </r>
    <r>
      <rPr>
        <i/>
        <sz val="11"/>
        <rFont val="Calibri"/>
        <family val="2"/>
        <scheme val="minor"/>
      </rPr>
      <t>Example: reviewed by approver after 2 weeks. Note that support person was not always available so need for a roster was identified as an action</t>
    </r>
  </si>
  <si>
    <r>
      <t xml:space="preserve">
• ensure these are clear and effective. 
</t>
    </r>
    <r>
      <rPr>
        <i/>
        <sz val="11"/>
        <rFont val="Calibri"/>
        <family val="2"/>
        <scheme val="minor"/>
      </rPr>
      <t>Example: Classroom 123 is closer to entry points and other rooms are not considered to be viable options
Comment also made that eliminating the ramp slope and tight corner hazard by redesigning the ramp completely was not considered reasonable or necessary due to the lower level of risk and short term nature of the risk</t>
    </r>
  </si>
  <si>
    <r>
      <t xml:space="preserve">• Ensure elimination is considered and risks are minimised as far as reasonably practicable
</t>
    </r>
    <r>
      <rPr>
        <i/>
        <sz val="11"/>
        <rFont val="Calibri"/>
        <family val="2"/>
        <scheme val="minor"/>
      </rPr>
      <t>Example: Comments made in next column</t>
    </r>
  </si>
  <si>
    <t>identify all current and possible controls that will be used
(hierarchy of control type shown for example)</t>
  </si>
  <si>
    <t>Risk of a trip or slip causing a strain or fall injury</t>
  </si>
  <si>
    <t>Access to all areas may be restricted or result in collisions with objects</t>
  </si>
  <si>
    <t>Classroom very cluttered with heavy and large objects</t>
  </si>
  <si>
    <t>Teacher</t>
  </si>
  <si>
    <r>
      <t xml:space="preserve">Use the pull down menu to choose the maximum harm consequence that could </t>
    </r>
    <r>
      <rPr>
        <b/>
        <sz val="12"/>
        <rFont val="Calibri"/>
        <family val="2"/>
        <scheme val="minor"/>
      </rPr>
      <t>reasonably</t>
    </r>
    <r>
      <rPr>
        <sz val="12"/>
        <rFont val="Calibri"/>
        <family val="2"/>
        <scheme val="minor"/>
      </rPr>
      <t xml:space="preserve"> occur (not just the worst outcome) as if there were no controls in place</t>
    </r>
  </si>
  <si>
    <t>If an additional control or action is needed and the date for completion and the risk owner in next column</t>
  </si>
  <si>
    <t>Example: Access up ramp may not be possible due to incline or cause further injury strain
Step could be a trip hazard for scooter
cluttered room causes impact obstacles and teaching outcomes may be compromised</t>
  </si>
  <si>
    <t>Enter all the known/proposed controls for each of the identified hazards</t>
  </si>
  <si>
    <t xml:space="preserve">Use drop downs to choose the  harm consequence that could reasonably occur with the chosen controls in place </t>
  </si>
  <si>
    <t xml:space="preserve">Use drop downs to choose the likelihood of the chosen consequence occurring with the chosen controls in place </t>
  </si>
  <si>
    <t xml:space="preserve">Allergens </t>
  </si>
  <si>
    <t>Water borne disease and contamination</t>
  </si>
  <si>
    <t>Confined spaces</t>
  </si>
  <si>
    <t>Fire or explosion</t>
  </si>
  <si>
    <t>Excavations</t>
  </si>
  <si>
    <t>Falls (from one level to another)</t>
  </si>
  <si>
    <t>Sport and play</t>
  </si>
  <si>
    <t>Water activities</t>
  </si>
  <si>
    <t>Structure integrity</t>
  </si>
  <si>
    <t>Hot work (e.g. welding, grinding, etc.)</t>
  </si>
  <si>
    <t xml:space="preserve">Mobile plant </t>
  </si>
  <si>
    <t>Non-automotive transport  (i.e. , e.g. boat, train, aeroplane, etc.)</t>
  </si>
  <si>
    <t>Registrable plant and amusement devices</t>
  </si>
  <si>
    <t>Sharp (and other) tools or equipment parts resulting in cuts, lacerations or punctures (other than needle-stick injuries)</t>
  </si>
  <si>
    <t>Pyrotechnics</t>
  </si>
  <si>
    <t>Contractor management</t>
  </si>
  <si>
    <r>
      <t xml:space="preserve">Provide a small ramp over step </t>
    </r>
    <r>
      <rPr>
        <i/>
        <sz val="12"/>
        <rFont val="Calibri"/>
        <family val="2"/>
        <scheme val="minor"/>
      </rPr>
      <t>(engineering)</t>
    </r>
    <r>
      <rPr>
        <sz val="12"/>
        <rFont val="Calibri"/>
        <family val="2"/>
        <scheme val="minor"/>
      </rPr>
      <t xml:space="preserve">
Colour step and install signs (</t>
    </r>
    <r>
      <rPr>
        <i/>
        <sz val="12"/>
        <rFont val="Calibri"/>
        <family val="2"/>
        <scheme val="minor"/>
      </rPr>
      <t>administration)</t>
    </r>
  </si>
  <si>
    <r>
      <t xml:space="preserve">Provide third party support each time the ramp is used </t>
    </r>
    <r>
      <rPr>
        <i/>
        <sz val="12"/>
        <rFont val="Calibri"/>
        <family val="2"/>
        <scheme val="minor"/>
      </rPr>
      <t>(elimination/substitution)</t>
    </r>
  </si>
  <si>
    <r>
      <t xml:space="preserve">Declutter room and provide appropriate access ways </t>
    </r>
    <r>
      <rPr>
        <i/>
        <sz val="12"/>
        <rFont val="Calibri"/>
        <family val="2"/>
        <scheme val="minor"/>
      </rPr>
      <t xml:space="preserve">(engineering/redesign) </t>
    </r>
    <r>
      <rPr>
        <sz val="12"/>
        <rFont val="Calibri"/>
        <family val="2"/>
        <scheme val="minor"/>
      </rPr>
      <t xml:space="preserve">
Temporarily move key items to one area of room so teacher only needs to go to one place </t>
    </r>
    <r>
      <rPr>
        <i/>
        <sz val="12"/>
        <rFont val="Calibri"/>
        <family val="2"/>
        <scheme val="minor"/>
      </rPr>
      <t xml:space="preserve">(engineering/redesign) </t>
    </r>
  </si>
  <si>
    <r>
      <t>Name:</t>
    </r>
    <r>
      <rPr>
        <sz val="12"/>
        <color theme="1"/>
        <rFont val="Calibri"/>
        <family val="2"/>
        <scheme val="minor"/>
      </rPr>
      <t xml:space="preserve"> Mr Approver</t>
    </r>
  </si>
  <si>
    <r>
      <t xml:space="preserve">Position: </t>
    </r>
    <r>
      <rPr>
        <sz val="12"/>
        <color theme="1"/>
        <rFont val="Calibri"/>
        <family val="2"/>
        <scheme val="minor"/>
      </rPr>
      <t>Head of Department</t>
    </r>
  </si>
  <si>
    <r>
      <t xml:space="preserve">Date: </t>
    </r>
    <r>
      <rPr>
        <sz val="12"/>
        <color theme="1"/>
        <rFont val="Calibri"/>
        <family val="2"/>
        <scheme val="minor"/>
      </rPr>
      <t>1/7/24</t>
    </r>
  </si>
  <si>
    <r>
      <rPr>
        <b/>
        <i/>
        <sz val="14"/>
        <rFont val="Calibri"/>
        <family val="2"/>
        <scheme val="minor"/>
      </rPr>
      <t xml:space="preserve"> </t>
    </r>
    <r>
      <rPr>
        <b/>
        <i/>
        <sz val="14"/>
        <rFont val="Arial"/>
        <family val="2"/>
      </rPr>
      <t xml:space="preserve">Step 5 </t>
    </r>
    <r>
      <rPr>
        <b/>
        <i/>
        <sz val="12"/>
        <rFont val="Arial"/>
        <family val="2"/>
      </rPr>
      <t xml:space="preserve">Assess the current (residual) risk level </t>
    </r>
    <r>
      <rPr>
        <b/>
        <i/>
        <sz val="11"/>
        <rFont val="Arial"/>
        <family val="2"/>
      </rPr>
      <t xml:space="preserve">
(with controls)</t>
    </r>
  </si>
  <si>
    <t>HAZARD RISK INDEX</t>
  </si>
  <si>
    <t xml:space="preserve">Hazard 
</t>
  </si>
  <si>
    <t>Food contamination</t>
  </si>
  <si>
    <t>Buildings/structures</t>
  </si>
  <si>
    <t>Third party management</t>
  </si>
  <si>
    <t>Environmental</t>
  </si>
  <si>
    <t xml:space="preserve">Environmental </t>
  </si>
  <si>
    <t>Human factors - Physical issues</t>
  </si>
  <si>
    <t xml:space="preserve">Ergonomics -workstation and work area design, setup and postures </t>
  </si>
  <si>
    <t>Human Factors - Physical issues</t>
  </si>
  <si>
    <t>Human factors - Violence and security</t>
  </si>
  <si>
    <t>Mobile plant and transportation</t>
  </si>
  <si>
    <t xml:space="preserve">Storage and handling - Chemicals, Dangerous Goods and Hazardous Substances </t>
  </si>
  <si>
    <t>Assess the current risk</t>
  </si>
  <si>
    <t xml:space="preserve">Col I -current risk  consequence </t>
  </si>
  <si>
    <t>Col J -current risk likelihood</t>
  </si>
  <si>
    <t>Col K - current risk level</t>
  </si>
  <si>
    <t>The current risk is the assessed risk with current controls in place</t>
  </si>
  <si>
    <r>
      <t xml:space="preserve">A moderate, unlikely gives a </t>
    </r>
    <r>
      <rPr>
        <b/>
        <i/>
        <sz val="11"/>
        <rFont val="Calibri"/>
        <family val="2"/>
        <scheme val="minor"/>
      </rPr>
      <t xml:space="preserve">medium </t>
    </r>
    <r>
      <rPr>
        <i/>
        <sz val="11"/>
        <rFont val="Calibri"/>
        <family val="2"/>
        <scheme val="minor"/>
      </rPr>
      <t>level of risk</t>
    </r>
  </si>
  <si>
    <t>Has an acceptable level been achieved? (i.e. risk is as low as reasonably practicable)
Can other controls can be reasonable added to decrease the risk level? Insert Y or N</t>
  </si>
  <si>
    <r>
      <rPr>
        <sz val="11"/>
        <rFont val="Calibri"/>
        <family val="2"/>
        <scheme val="minor"/>
      </rPr>
      <t>Situation:</t>
    </r>
    <r>
      <rPr>
        <i/>
        <sz val="11"/>
        <rFont val="Calibri"/>
        <family val="2"/>
        <scheme val="minor"/>
      </rPr>
      <t xml:space="preserve"> Risks arising from teacher Jo Smith having to use a leg scooter  due to foot injury. Medical advice is that the individual is able to return to work using the scooter.  They have no available leave remaining so do not wish to take leave.  
</t>
    </r>
    <r>
      <rPr>
        <sz val="11"/>
        <rFont val="Calibri"/>
        <family val="2"/>
        <scheme val="minor"/>
      </rPr>
      <t>Scope:</t>
    </r>
    <r>
      <rPr>
        <i/>
        <sz val="11"/>
        <rFont val="Calibri"/>
        <family val="2"/>
        <scheme val="minor"/>
      </rPr>
      <t xml:space="preserve"> only applies to areas listed above, only required for next 6 weeks, scooter must be used at all times</t>
    </r>
  </si>
  <si>
    <t>HSA</t>
  </si>
  <si>
    <t>Kay Person</t>
  </si>
  <si>
    <t>Describe risk that may arise (cause and effect)</t>
  </si>
  <si>
    <t>Microbiological/ viral</t>
  </si>
  <si>
    <t xml:space="preserve">Water born infectious disease or toxicity) </t>
  </si>
  <si>
    <t>Risk of harm from a vast array of substances that may cause allergic reactions</t>
  </si>
  <si>
    <t>Includes harm from interaction with domesticated animals and livestock; wildlife, insects</t>
  </si>
  <si>
    <t>Risk of injury/illness or harm as a result of transmission of infectious diseases between humans and from animals and organisms: Includes human to human disease/infection from blood, bodily fluids, airborne transmission or biological waste exposure through first aid treatment, cleaning, personal care tasks and/or needlestick and Infectious diseases vector (animals and organisms)  to human (Includes direct and indirect)</t>
  </si>
  <si>
    <t>Generic risk description for hazard groups and hazard types</t>
  </si>
  <si>
    <t>Confined spaces as defined by WHS Regulation 2011 may include some types of excavations or trenches, drainage or sewerage pipes, and crawl spaces, silos, tanks, sheep dips. Risks of  noise, asphyxiation or poisoning from gases, thermal stress, manual handling, entrapment, and slips, trips and falls</t>
  </si>
  <si>
    <t>Arising from activities or infrastructure failure - contributory factors include poor housekeeping , hazardous area poorly understood/managed,  unintended release of gases or other fuels, lithium battery failure/run away,  equipment failure, persons not able to be safely evacuated from a building in an emergency,  hot work (ignition sources),  inadequate fire maintenance program.</t>
  </si>
  <si>
    <t xml:space="preserve">As a result of failure (including damage to) to the integrity of building, infrastructure and equipment includes failure due to design, construction, installation, maintenance, modifications or  access 
Includes: buildings, infrastructure, playground equipment, shade-sails, goal posts, basketball hoops, post mounted winch signs </t>
  </si>
  <si>
    <t xml:space="preserve">Excavations from construction or interacting with excavations including tunnels, shafts and trenches includes risks arising from: - collapse or fall, water inrush or underground service damage due to excavation work. </t>
  </si>
  <si>
    <t>Temperature</t>
  </si>
  <si>
    <t>Includes curriculum and P&amp;C activities, fetes and working bees, third party hire or lease activities 
Note: this is primarily looking at specific hazards for these activities and other hazards groups that may arise would be considered as applicable in their own right</t>
  </si>
  <si>
    <t xml:space="preserve">There is a risk that activities/interactions/exposure to natural events from or related to workplace environmental hazards including temperature, weather or work environment may result in harm to department staff, students/children and others in the workplace. Includes risks from the following 3 hazards:
</t>
  </si>
  <si>
    <t>Includes hypothermia, cold burns or frostbite from cold environments or materials including liquid nitrogen, CO2, cold-rooms, etc. and
heat stress, burns or related illness from hot environments (includes children left in vehicles), materials or components including appliances, tools, food preparation, naked flames, heating mantles, hot liquids, boiling water</t>
  </si>
  <si>
    <t>Weather and natural events</t>
  </si>
  <si>
    <t>Work Environment (e.g. poor visibility/lighting)</t>
  </si>
  <si>
    <t>Fitness for work</t>
  </si>
  <si>
    <t>Noise and prolonged loud speaking</t>
  </si>
  <si>
    <t>Job demands, job clarity, control and lack of support</t>
  </si>
  <si>
    <t>Poor organisational justice and low rewards and recognition</t>
  </si>
  <si>
    <t>Organisational change management that is poorly planned, communicated, supported, or managed.</t>
  </si>
  <si>
    <t>Remote and isolated work and potentially traumatic events</t>
  </si>
  <si>
    <t>Workplace systems and environment</t>
  </si>
  <si>
    <t>There is a risk that human factor hazards and behaviours around aggression and violence result in harm to department staff, students/children and others in the workplace. Includes risks from the following</t>
  </si>
  <si>
    <t>Includes forklifts, telehandler, EWP used by DoE staff on site</t>
  </si>
  <si>
    <t>Vehicle incident - including incidents with pedestrians/persons on site</t>
  </si>
  <si>
    <t>Registrable plant (with Workplace Health &amp; Safety Queensland) includes:
 • lifts, escalators and moving walkways, amusement devices (including inflatable devices with a platform height of 3 metres or more), boilers, pressure vessels, mobile cranes, etc.
  • Amusement device failure used during school events/fetes failing and causing injury to users and bystanders</t>
  </si>
  <si>
    <t xml:space="preserve">There is a risk that psychosocial hazards (that is hazards that arises from, or relates to, the design or management of work, a work environment, plant at a workplace, or workplace interactions and behaviours) and may cause psychological harm, whether or not the hazard may also cause physical harm). Includes risks from the following 6 hazard types:
</t>
  </si>
  <si>
    <t>There is a risk that human factor hazards and behaviours including ergonomics, fitness for work, manual tasks, and sports and play result in harm to department staff, students/children and others in the workplace. Includes risks from the following 9 hazard types</t>
  </si>
  <si>
    <t xml:space="preserve">There is a risk that activities/interactions/and integrity failures from or related to workplace buildings and structures, including fire or explosion, hot work and electrical interactions may result in harm to department staff, students/children and others in the workplace. Includes risks from the following 5 hazard types:
</t>
  </si>
  <si>
    <t xml:space="preserve">There is a risk of harm arising for poor management of third parties including the engagement, oversight, and interactions with contractors undertaking work on DoE controlled workplaces.  Includes risks from the following 2 hazard types:
</t>
  </si>
  <si>
    <r>
      <rPr>
        <i/>
        <sz val="11"/>
        <rFont val="Arial"/>
        <family val="2"/>
      </rPr>
      <t>There is a risk that interaction with biological hazards including allergens, animals, microbiological hazards or water borne disease and contamination may result in harm to department staff, students/children and others in the workplace. Includes risks from the following 5 hazard types:</t>
    </r>
    <r>
      <rPr>
        <sz val="11"/>
        <rFont val="Arial"/>
        <family val="2"/>
      </rPr>
      <t xml:space="preserve">
</t>
    </r>
  </si>
  <si>
    <t>Cuts, lacerations or punctures from objects and sharp materials (other than needle-stick injuries) example:
• Knives for food preparation
• Bladed tools for cutting or opening boxes
• Bladed tools used in ITD (e.g. chisels, etc.)
• Drills and other devices resulting in puncture wounds
• Glass, nails (materials left where they can break or be stood on etc)
• Star pickets and stakes</t>
  </si>
  <si>
    <t>Atmospheric contaminants e.g. (particulates, fumes, smoke)</t>
  </si>
  <si>
    <t>Radiation  (excludes sun)</t>
  </si>
  <si>
    <t xml:space="preserve"> Exposure to particulates, fumes, vapour, gas and smoke 
- asphyxiation/poisoning from gases, lead fumes
- Including exposure to hazardous dust or particulates from activities outside school (i.e. heavy metal containing dust from industry or mining)</t>
  </si>
  <si>
    <t>Radiation burns/sickness or carcinogenic- ionising radiation (e.g. X-rays, radioactive material/sources.
- Burns, eye or other tissue damage to staff, students and others due to non-ionising radiation (e.g. microwaves, laser</t>
  </si>
  <si>
    <t>Fire, explosion, physical impacts from pyrotechnics or other incendiary entertainment devices at schools and school events</t>
  </si>
  <si>
    <t>Risk of food poisoning/disease from bacteria, viruses fungi or toxins due to poor food hygiene or handling practices</t>
  </si>
  <si>
    <t>Includes site specific risks that impact the contractor and/or the school community that need to be managed (outside of contractor's work responsibilities)</t>
  </si>
  <si>
    <t>Eyestrain, increased threat from concealed trespasser, or harm from collusion with objects due to insufficient lighting, glare or poor visibility in work areas and thoroughfare's and "Blind" corners</t>
  </si>
  <si>
    <t>Security risks including from visitors and unauthorised activities</t>
  </si>
  <si>
    <t xml:space="preserve">There is a risk that operating, maintaining and interacting with plant and equipment hazards including electrical appliances and infrastructure, energy releases (including pressure, gravity, falls from suspended loads), and sharp tools, result in harm to department staff, students/children and others and damage to infrastructure, plant and equipment in the workplace. Includes risks from the following 3 hazard types:
</t>
  </si>
  <si>
    <t>Electrical including electrical infrastructure, appliances and equipment</t>
  </si>
  <si>
    <t>Methods of exposure may include inhalation, absorption, ingestion and injection arising from                                                                                                                                                                                                                                          
- Spills, splashes, accidental release, incompatible storage, bulk storage, inadequate storage facilities
- Uncontrolled release of pressurised gases or liquids causing burns, fire explosion
- Chemical spraying on buildings and grounds
which may result in burns, poisoning, fire, explosion</t>
  </si>
  <si>
    <r>
      <t xml:space="preserve">• You will find information on the hierarchy of controls, types of controls and where to find control options in the </t>
    </r>
    <r>
      <rPr>
        <b/>
        <sz val="11"/>
        <rFont val="Calibri"/>
        <family val="2"/>
        <scheme val="minor"/>
      </rPr>
      <t>HSW Risk assessment process guideline</t>
    </r>
    <r>
      <rPr>
        <sz val="11"/>
        <rFont val="Calibri"/>
        <family val="2"/>
        <scheme val="minor"/>
      </rPr>
      <t xml:space="preserve"> and lists of controls/control source documents on the risk register Oneportal page</t>
    </r>
    <r>
      <rPr>
        <sz val="11"/>
        <color rgb="FFFF0000"/>
        <rFont val="Calibri"/>
        <family val="2"/>
        <scheme val="minor"/>
      </rPr>
      <t xml:space="preserve"> (new link)</t>
    </r>
    <r>
      <rPr>
        <sz val="11"/>
        <rFont val="Calibri"/>
        <family val="2"/>
        <scheme val="minor"/>
      </rPr>
      <t xml:space="preserve">
• Include multiple controls wherever possible
</t>
    </r>
    <r>
      <rPr>
        <i/>
        <sz val="11"/>
        <rFont val="Calibri"/>
        <family val="2"/>
        <scheme val="minor"/>
      </rPr>
      <t>Example: undertake a test run of journey while supervised/supported
Provide a small ramp over step</t>
    </r>
  </si>
  <si>
    <t xml:space="preserve"> • You must follow/implement the actions listed against each risk level in the risk matrix and risk asessment guideline
 • Add any additional actions, controls or control modifications needed to get risk to an acceptable level where risk has been minimised as low as reasonably practical
 • this may include interim measures while long term controls are being developed
 • comments can be made on why or why not certain actions were taken</t>
  </si>
  <si>
    <t>There is a risk of harm from: severe weather conditions or natural events (storm, cyclone, storm tide, flood, lightning, hail heatwave, tsunami, cyclone, earthquake etc.);
sunburn or long term eye and skin damage (including skin cancers) from sun (UV) exposure</t>
  </si>
  <si>
    <t xml:space="preserve">This includes musculoskeletal disorders/injuries from poor work practices due to work station and work area design and set up (equipment quality and features, layout etc.) and process and task design issues related to work space </t>
  </si>
  <si>
    <t>Risks arising from hazards exposed to during excursions, camps and associated travel arising from unclear lines of responsibilities, poor supervision, lack of identification of hazards, inappropriate activities for age group or capability, volunteers and hire transport issues 
Note: this is primarily looking at specific hazards for these activities and other hazard groups that may arise would be considered as applicable in their own right</t>
  </si>
  <si>
    <t>Risks include falls from one level to another of a person or object and general working from heights. Fall may be off the ground (e.g. from a ladder), off ledges (e.g. retaining wall), into holes or excavations, or through openings (e.g. skylight on roof), open balconies and stairwells, also includes falling items such as trees, coconuts etc.</t>
  </si>
  <si>
    <r>
      <t xml:space="preserve">Risk from </t>
    </r>
    <r>
      <rPr>
        <i/>
        <sz val="10"/>
        <rFont val="Arial"/>
        <family val="2"/>
      </rPr>
      <t>hot work</t>
    </r>
    <r>
      <rPr>
        <sz val="10"/>
        <rFont val="Arial"/>
        <family val="2"/>
      </rPr>
      <t xml:space="preserve"> includes burns and fires caused by hot material or ignition from </t>
    </r>
    <r>
      <rPr>
        <i/>
        <sz val="10"/>
        <rFont val="Arial"/>
        <family val="2"/>
      </rPr>
      <t>hot works</t>
    </r>
    <r>
      <rPr>
        <sz val="10"/>
        <rFont val="Arial"/>
        <family val="2"/>
      </rPr>
      <t xml:space="preserve"> such as grinding, welding, thermal or oxygen cutting or heating and other related heat-producing or spark-producing operations</t>
    </r>
  </si>
  <si>
    <t>Risks relating to performing required work including fatigue, lifestyle factors, substance abuse and pre-existing health conditions Note: Excludes psychosocial hazards and risks listed in Hazard Groups 6&amp;7</t>
  </si>
  <si>
    <t>There is a risk of harm from:
- exposure to excessive noise includes:  instrumental music, mobile plant  e.g. mowers, Blowers, whipper snippers etc;  fixed equipment in workshops and ITD rooms; computer servers and  PA systems
- vocal strain, throat discomfort, pain, hoarseness or loss of voice in staff due to overuse of vocal chords (speaking to class)</t>
  </si>
  <si>
    <t>Hazardous manual tasks may involve one or more of the following:
 - repetitive or sustained force, high or sudden force, repetitive movement, lifting or carrying heavy objects or moving objects in award positions, sustained or awkward posture
- exposure to vibration.</t>
  </si>
  <si>
    <t xml:space="preserve">There is a risk of harm from slips and trips and resulting falls caused by factors such as uneven/unstable ground, slippery surfaces, poor visibility poor lighting, unsuitable footwear, medical conditions, distractions, other people, speed, manual tasks, objects/obstacles and weather conditions, lack of situational awareness, lack of maintenance of paths and walkways, falls from playground equipment e.g. monkey bars
- also includes collision with fixed objects (e.g. walking into pole, banging head when bending)
</t>
  </si>
  <si>
    <t>Includes risks of:
- Drowning from water based recreation or learning activities (e.g. (swimming, diving, surfing, canoeing, boating, outdoor education or science activities). 
- Physical injuries from collision, diving etc</t>
  </si>
  <si>
    <t>Risk of impact, puncture and musculoskeletal injuries from participation in contact sports, dance, cheerleading, gymnastics and general play.
including risks from outside school boundaries and representative sports</t>
  </si>
  <si>
    <t>Risks arising from sustained or intense levels of physical, mental or emotional demands, low demands/monotonous work, little or no control over work environment, work timing etc; inadequate emotional or practical support, inadequate tools  and resources to undertake work; uncertainty around job requirements, responsibilities and roles</t>
  </si>
  <si>
    <t xml:space="preserve">Includes risks arising from poor relationships or conflict between workers, managers, supervisors, co- workers or others with whom workers are required to interact.  Frequent or excessive disagreements, disparaging or rude comments, either from one person or multiple people.  </t>
  </si>
  <si>
    <t>Risk arising from:
- Work that is isolated from the assistance of other persons because of location, time, or the nature of the work. Including work at locations where: 
 •  access to resources and communications is difficult and travel times are lengthy. 
 • work where there are no or few other people around or where workers are required to live away from home for extended periods. 
- Exposure to fatalities or serious injuries, distressing information or violent incidents</t>
  </si>
  <si>
    <t xml:space="preserve">Includes:
- Bias, a lack of procedural fairness (fair processes to reach decisions), informational fairness (keeping relevant people informed), or interpersonal fairness (treating people with dignity and respect).
- Imbalance between workers’ effort and recognition or rewards, both formal and informal; absence of mechanisms for feedback and/or goal setting and inequitable or unmeaningful  reward and recognition practices.  </t>
  </si>
  <si>
    <t>Including poor or inadequate systems and management; exposure to hazardous work environments that create a stress response.</t>
  </si>
  <si>
    <t xml:space="preserve">This includes risks from deliberately lit fires, explosive devices or booby traps causing injury (e.g. rope strung across bicycle path, or thumb tack on chair); force used to take something of value from a person; unauthorised entry or trespass, including hostile persons or wilful disturbance causing harm (physical or distress);  lack of awareness of visitors of local hazards or restrictions/ access requirements. </t>
  </si>
  <si>
    <t>Risk may arise from accidents, collisions, sinking, mechanical failures and cause a range of physical  harm and also motion sickness, stress, anxiety</t>
  </si>
  <si>
    <t>Risk from both:
- vehicle incidents including collisions, roll overs, fires related to single vehicle, multiple vehicles, arising from fatigue, mechanical failure, speed animals
Includes: scooters, motor bikes, bicycles, quad bikes, tractors, used by school officers; buses owned, hired or chartered by schools and other workplaces
-  vehicle incidents impacting pedestrians/non vehicle persons includes bus stops, set down and pick up zones, road crossings, vehicles entering school grounds intended or otherwise etc, movement of vehicles to construction sites on schools</t>
  </si>
  <si>
    <t>Electrical shock or burns from:
- Misused or faulty appliances fittings or leads includes: - overheating of equipment servers, using faulty personal appliances at workplace
- Electrical shock or burns from unintended contact with electrical equipment and infrastructure including switchboards, overhead or underground electrical services and general cabling and penetration of wires</t>
  </si>
  <si>
    <t>Risk from energy releases may include (but is not limited to):
- Impact, entanglement or crush risks from moving parts, projectiles and crush/pinch points.
- Projectiles and ejected objects (including from mowers)
- Pressure equipment injuries (water blasters, pressurised cylinders
- Explosive power tools
- Includes drops from suspended loads</t>
  </si>
  <si>
    <t>Risk from inhaling airborne asbestos</t>
  </si>
  <si>
    <t>Risk from inhaling respirable silica generated from stone, sand etc by high-energy mechanical processes including cutting, grinding and polishing</t>
  </si>
  <si>
    <t>Do not undertake the activity or situation. Alternatives to doing the activity must be fully considered. Subject Matter Experts should be consulted and additional higher level control measures will need to be implemented to lower the risk level to ensure safety along with a higher level of signoff.</t>
  </si>
  <si>
    <t>Seek alternative options and additional controls. Additional controls to reduce the risk must be in place before the activity is undertaken unless it is not practical or possible to do so. Only proceed at this risk level if higher authority signoff is obtained.</t>
  </si>
  <si>
    <t>Risk assessment number</t>
  </si>
  <si>
    <t xml:space="preserve">Slips and trips hazards </t>
  </si>
  <si>
    <t xml:space="preserve">There is a risk that operating, maintaining and interacting with mobile plant, vehicles and other transportation infrastructure results in harm to department staff, students/children and others and damage to infrastructure, plant and equipment in the workplace. Includes risks from the following 4 hazard types
</t>
  </si>
  <si>
    <t>Energy releases (kinetic, pressure, hydraulic, pneumatic and gravity falls) from plant and equipment</t>
  </si>
  <si>
    <t xml:space="preserve">There is a risk that  transporting, storing, using, interacting with or being exposed to atmospheric and chemical/hazardous substances may result in harm to department staff, students/children and others in the workplace. Includes risks from the following 6 hazards:
</t>
  </si>
  <si>
    <t xml:space="preserve">Risks from a wide range of violence and harassment situations (including threats) including: 
- any incident where a person is abused, threatened, or assaulted at work or while they are carrying out work;
- repeated and unreasonable behaviour directed towards a worker or group of workers that creates a risk to health and safety.. 
- harassment in relation to personal characteristics such as age, disability, race, sex, relationship status, family responsibilities, sexual orientation, gender identity, or intersex status.  
- sexual harassment - any unwelcome conduct of a sexual nature that is done either to offend, humiliate or intimidate another person, or where it is reasonable to expect the person might feel that way.
- Gender-based harassment – behaviour that targets individuals based on gender or reinforces traditional gender norms, and which may contribute to a hostile or unsafe workplace culture.
</t>
  </si>
  <si>
    <r>
      <t xml:space="preserve">Violence including Occupational Violence and Aggression and Domestic and Family Violence, bullying and harassment including sexual harassment </t>
    </r>
    <r>
      <rPr>
        <b/>
        <sz val="10"/>
        <rFont val="Arial"/>
        <family val="2"/>
      </rPr>
      <t>and gender-based harrassment</t>
    </r>
  </si>
  <si>
    <r>
      <t xml:space="preserve">For an activity or task - break it into steps and consider the hazards for each step
</t>
    </r>
    <r>
      <rPr>
        <i/>
        <sz val="11"/>
        <rFont val="Calibri"/>
        <family val="2"/>
        <scheme val="minor"/>
      </rPr>
      <t>Example: Incline level of ramp is steep
Small step at entry to classroom
Room is very crowded and full access to all areas may not be possible</t>
    </r>
  </si>
  <si>
    <r>
      <rPr>
        <b/>
        <i/>
        <sz val="30"/>
        <rFont val="Arial"/>
        <family val="2"/>
      </rPr>
      <t>Step 1</t>
    </r>
    <r>
      <rPr>
        <b/>
        <i/>
        <sz val="16"/>
        <rFont val="Arial"/>
        <family val="2"/>
      </rPr>
      <t xml:space="preserve"> Establish the context</t>
    </r>
  </si>
  <si>
    <r>
      <rPr>
        <b/>
        <i/>
        <sz val="30"/>
        <rFont val="Arial"/>
        <family val="2"/>
      </rPr>
      <t>Step 3</t>
    </r>
    <r>
      <rPr>
        <b/>
        <i/>
        <sz val="16"/>
        <rFont val="Arial"/>
        <family val="2"/>
      </rPr>
      <t xml:space="preserve"> </t>
    </r>
    <r>
      <rPr>
        <b/>
        <sz val="11"/>
        <rFont val="Arial"/>
        <family val="2"/>
      </rPr>
      <t>Assess the inherent risk level
(i.e. with no controls)</t>
    </r>
  </si>
  <si>
    <r>
      <rPr>
        <b/>
        <i/>
        <sz val="30"/>
        <rFont val="Arial"/>
        <family val="2"/>
      </rPr>
      <t>Step 2</t>
    </r>
    <r>
      <rPr>
        <b/>
        <sz val="11"/>
        <rFont val="Arial"/>
        <family val="2"/>
      </rPr>
      <t xml:space="preserve"> Identify the hazards</t>
    </r>
  </si>
  <si>
    <r>
      <rPr>
        <b/>
        <i/>
        <sz val="30"/>
        <rFont val="Arial"/>
        <family val="2"/>
      </rPr>
      <t>Step 4</t>
    </r>
    <r>
      <rPr>
        <b/>
        <i/>
        <sz val="16"/>
        <rFont val="Arial"/>
        <family val="2"/>
      </rPr>
      <t xml:space="preserve"> </t>
    </r>
    <r>
      <rPr>
        <b/>
        <sz val="11"/>
        <rFont val="Arial"/>
        <family val="2"/>
      </rPr>
      <t>Control the risk</t>
    </r>
  </si>
  <si>
    <r>
      <rPr>
        <b/>
        <i/>
        <sz val="36"/>
        <rFont val="Arial"/>
        <family val="2"/>
      </rPr>
      <t xml:space="preserve"> </t>
    </r>
    <r>
      <rPr>
        <b/>
        <i/>
        <sz val="30"/>
        <rFont val="Arial"/>
        <family val="2"/>
      </rPr>
      <t>Step 5</t>
    </r>
    <r>
      <rPr>
        <b/>
        <i/>
        <sz val="14"/>
        <rFont val="Arial"/>
        <family val="2"/>
      </rPr>
      <t xml:space="preserve"> </t>
    </r>
    <r>
      <rPr>
        <b/>
        <sz val="11"/>
        <rFont val="Arial"/>
        <family val="2"/>
      </rPr>
      <t>Assess the current (residual) risk level 
(with existing controls)</t>
    </r>
  </si>
  <si>
    <r>
      <rPr>
        <b/>
        <i/>
        <sz val="30"/>
        <rFont val="Arial"/>
        <family val="2"/>
      </rPr>
      <t>Step 6</t>
    </r>
    <r>
      <rPr>
        <b/>
        <i/>
        <sz val="36"/>
        <rFont val="Arial"/>
        <family val="2"/>
      </rPr>
      <t xml:space="preserve"> </t>
    </r>
    <r>
      <rPr>
        <b/>
        <sz val="11"/>
        <rFont val="Arial"/>
        <family val="2"/>
      </rPr>
      <t>Evaluate the risk</t>
    </r>
    <r>
      <rPr>
        <b/>
        <i/>
        <sz val="16"/>
        <rFont val="Arial"/>
        <family val="2"/>
      </rPr>
      <t xml:space="preserve">  </t>
    </r>
    <r>
      <rPr>
        <b/>
        <i/>
        <sz val="14"/>
        <rFont val="Arial"/>
        <family val="2"/>
      </rPr>
      <t xml:space="preserve">
</t>
    </r>
    <r>
      <rPr>
        <b/>
        <sz val="11"/>
        <rFont val="Arial"/>
        <family val="2"/>
      </rPr>
      <t>(accept or take further action to get risk to an acceptable level)</t>
    </r>
  </si>
  <si>
    <t>HSW risk assessment template - example first aid risk assessment for a school</t>
  </si>
  <si>
    <t>Reference: First aid in the workplace code of practice</t>
  </si>
  <si>
    <r>
      <rPr>
        <b/>
        <i/>
        <sz val="36"/>
        <rFont val="Arial"/>
        <family val="2"/>
      </rPr>
      <t>Step 1</t>
    </r>
    <r>
      <rPr>
        <b/>
        <i/>
        <sz val="16"/>
        <rFont val="Arial"/>
        <family val="2"/>
      </rPr>
      <t xml:space="preserve"> Establish the context</t>
    </r>
  </si>
  <si>
    <t>Example State College (P-12)</t>
  </si>
  <si>
    <t>Whole of School, extra-curricular activities, authorised after hours programs and out of hours activities</t>
  </si>
  <si>
    <t>example</t>
  </si>
  <si>
    <t>First Aid</t>
  </si>
  <si>
    <r>
      <rPr>
        <b/>
        <i/>
        <sz val="36"/>
        <rFont val="Arial"/>
        <family val="2"/>
      </rPr>
      <t>Step 2</t>
    </r>
    <r>
      <rPr>
        <b/>
        <i/>
        <sz val="16"/>
        <rFont val="Arial"/>
        <family val="2"/>
      </rPr>
      <t xml:space="preserve"> identify the hazards</t>
    </r>
  </si>
  <si>
    <r>
      <rPr>
        <b/>
        <i/>
        <sz val="36"/>
        <rFont val="Arial"/>
        <family val="2"/>
      </rPr>
      <t>Step 3</t>
    </r>
    <r>
      <rPr>
        <b/>
        <i/>
        <sz val="16"/>
        <rFont val="Arial"/>
        <family val="2"/>
      </rPr>
      <t xml:space="preserve"> - </t>
    </r>
    <r>
      <rPr>
        <b/>
        <i/>
        <sz val="14"/>
        <rFont val="Arial"/>
        <family val="2"/>
      </rPr>
      <t>Assess the inherent risk level</t>
    </r>
    <r>
      <rPr>
        <b/>
        <i/>
        <sz val="11"/>
        <rFont val="Arial"/>
        <family val="2"/>
      </rPr>
      <t xml:space="preserve">
(i.e. with no controls)</t>
    </r>
  </si>
  <si>
    <r>
      <rPr>
        <b/>
        <i/>
        <sz val="36"/>
        <rFont val="Arial"/>
        <family val="2"/>
      </rPr>
      <t>Step 4</t>
    </r>
    <r>
      <rPr>
        <b/>
        <i/>
        <sz val="16"/>
        <rFont val="Arial"/>
        <family val="2"/>
      </rPr>
      <t xml:space="preserve"> Control the risk</t>
    </r>
  </si>
  <si>
    <r>
      <rPr>
        <b/>
        <i/>
        <sz val="36"/>
        <rFont val="Calibri"/>
        <family val="2"/>
        <scheme val="minor"/>
      </rPr>
      <t xml:space="preserve"> </t>
    </r>
    <r>
      <rPr>
        <b/>
        <i/>
        <sz val="36"/>
        <rFont val="Arial"/>
        <family val="2"/>
      </rPr>
      <t>Step 5</t>
    </r>
    <r>
      <rPr>
        <b/>
        <i/>
        <sz val="14"/>
        <rFont val="Arial"/>
        <family val="2"/>
      </rPr>
      <t xml:space="preserve"> Assess the current (residual) risk level </t>
    </r>
    <r>
      <rPr>
        <b/>
        <i/>
        <sz val="11"/>
        <rFont val="Arial"/>
        <family val="2"/>
      </rPr>
      <t xml:space="preserve">
(with existing controls)</t>
    </r>
  </si>
  <si>
    <r>
      <rPr>
        <b/>
        <i/>
        <sz val="36"/>
        <rFont val="Arial"/>
        <family val="2"/>
      </rPr>
      <t xml:space="preserve">Step 6 </t>
    </r>
    <r>
      <rPr>
        <b/>
        <i/>
        <sz val="16"/>
        <rFont val="Arial"/>
        <family val="2"/>
      </rPr>
      <t xml:space="preserve">Evaluate the risk  </t>
    </r>
    <r>
      <rPr>
        <b/>
        <i/>
        <sz val="14"/>
        <rFont val="Arial"/>
        <family val="2"/>
      </rPr>
      <t xml:space="preserve">
(</t>
    </r>
    <r>
      <rPr>
        <b/>
        <i/>
        <sz val="12"/>
        <rFont val="Arial"/>
        <family val="2"/>
      </rPr>
      <t>accept or take further action to get risk to an acceptable level)</t>
    </r>
  </si>
  <si>
    <t xml:space="preserve">Where will first aid kits (and emergency equipment if required e.g. AED) be located?
</t>
  </si>
  <si>
    <t>A  workplace may require first aid to be available in more than one location if: 
• work is being carried out a long distance from emergency services
• workers are dispersed over a wide area 
• access to a part of the workplace is difficult, or 
• the workplace has more than one floor level</t>
  </si>
  <si>
    <t xml:space="preserve">School is very large, spread over high-rise and out buildings and has a junior/senior split campus 
Number of buildings = x
Number of floors = x
</t>
  </si>
  <si>
    <t>Lack of timely access to first aid response due to school size and distribution of buildings 
Risk of severe injury/illness due to treatment delay</t>
  </si>
  <si>
    <t xml:space="preserve">Undertake a thorough First Aid Risk Assessment to create a first aid plan.
Implement all control measures in plan and assessment as soon as possible.
Monitor the implementation of recommendations to ensure they are working and have not introduced any new hazards.
Develop a schedule of required first aid actions (frequency, timing, responsibility e.g. kit maintenance, information sharing, training)
Annual review of the First Aid Risk Assessment and amend whenever a new hazard or risk is identified, or things in the workplace change. 
 </t>
  </si>
  <si>
    <t>Develop a protocol and practice a response to get a person to emergency care e.g. ambulance access / helicopter transfer.
A first aid room is required to manage students who are unwell and require a location to rest and wait for pickup by parents (first aid room)
Develop map showing location of first aid kits to support kit maintenance and staff information sharing</t>
  </si>
  <si>
    <t>dd/mm/yy</t>
  </si>
  <si>
    <t xml:space="preserve">Delayed access to emergency treatment
</t>
  </si>
  <si>
    <t>Staff and students instructed on first aid and emergency protocols, location of kits and first aid room at start of year/on appointment.
Parents provided information about advising of student medical conditions/medication in enrolment handbook
Medical centre requires school to call first if attending clinic for specific instructions
Staff have anaphylaxis, asthma, diabetes response training
Staff/parent SMS communication to advise of flooding/closure. SES reviews flood access with school annually
Check expiry of emergency medications as part of kit maintenance schedule</t>
  </si>
  <si>
    <t xml:space="preserve">How many first aiders are needed?
</t>
  </si>
  <si>
    <t xml:space="preserve">The First aid in the workplace Code of Practice 2021 describes following ratios:
• low risk workplaces (where injures are only minor) one first aider for every 50 people who may require first aid. 
• high risk workplaces (where injuries may be serious) one first aider for every 25 people who may require first aid. 
• where serious injuries are foreseeable, the Code of Practice recommends one first aider per 25 people who may require first aid.
• remote high-risk workplaces (where access to emergency medical care is and injuries may be serious) one first aider for every 10 people who may require first aid. “Remote” is generally defined as an area where access to medical assistance is delayed by time and distance. 
</t>
  </si>
  <si>
    <t xml:space="preserve">Demand on first aid provision - insufficient first aid kits and contents, insufficient trained first aiders
</t>
  </si>
  <si>
    <t>Risk of severe injury/illness due to treatment delay</t>
  </si>
  <si>
    <t xml:space="preserve">Using the First Aid Code of Practice ratios to ensure there are enough trained first aiders in the workplace for the type of work carried out:
Low risk workplace (1780 students, 119 staff, 41 others = 1940 persons)/50 = minimum 39
Minimum ratio of trained first aiders in high risk ITD and Ag will be 1:25
Minimum ratio of trained first aiders for remote Yr 10 camp and Yr 11 ski trip will be 1:10 
Cleaners, ground staff, technicians and staff who attend the site before 6 am or after 7pm, on weekends or holidays have work alone risks. Approval from Principal is required to work alone. These staff require first aid training.
</t>
  </si>
  <si>
    <t>Staff require a risk assessment approved by the principal to work at the site on weekends and on holidays, and outside standards hours of 6am to 7pm.
Schedule of training maintained to ensure refresher training every 3yrs for first aiders and annually for CPR
A schedule of kit maintenance will be maintained with a role assigned responsibility to check and restock kits. At a minimum this will occur once per term, or sooner after a significant incident.</t>
  </si>
  <si>
    <t>Understanding of hazards and nature of injuries/illnesses that may occur at site is not current</t>
  </si>
  <si>
    <t>First aid equipment and resources are not adequate for the hazards and types of injury / illness that might occur 
The particular needs of people with a disability are not considered</t>
  </si>
  <si>
    <t xml:space="preserve">Review and assess hazardous locations and activities (see below)
Injury/illness review for past 12 months shows 428 Class 4, 63 Class 3, 11 class 2 (lacerations, eye injury, broken arm, grazes and bruising from slips/trips, manual handling injuries) and no class 1 incidents. 3 near misses were reported, one of which could potentially have resulted in finger amputation (band saw).
Other records show 1184 student first aid incidents including 16 seizures, 7 concussions and 3 self harm events. Most were insect bites, bumps, scratches and bruises. 3 staff medical events were recorded
Reasonable adjust plans for staff, medical, behaviour and inclusion plans for students
</t>
  </si>
  <si>
    <t>Hazardous Locations
Foreseeable first aid experience</t>
  </si>
  <si>
    <t>To support the school in having the correct first aid for known hazards, the following list is provided. 
If these are not applicable to your location, delete the row. 
If they are, assess the risk and implement the controls appropriate to your workplace - controls provided in grey are examples only.</t>
  </si>
  <si>
    <t>Hazard location: ITD / equipment machinery</t>
  </si>
  <si>
    <t>Risk of laceration, fractures, amputation, burns, electric shock, electrocution, crushing, eye injury, dust inhalation, welding fumes</t>
  </si>
  <si>
    <t xml:space="preserve">Basic first aid kit contents (e.g. Appendix E First aid Code of Practice) PLUS dressings/bandages and extra gauze for large laceration.  
Good supply of dressings for minor cuts.
Running water or saline for flushing eyes, burns
Trained first aid staff in each workshop (ratio 1:25) 
</t>
  </si>
  <si>
    <t>Review activities at end of year to ensure activities do not introduce additional first aid hazards
ITD staff to hold first aid and CPR qualifications at ratio of 1:25</t>
  </si>
  <si>
    <t>Hazard location: Hospitality</t>
  </si>
  <si>
    <t>Burns, cuts, slips, food poisoning, chemical exposure (cleaning products)</t>
  </si>
  <si>
    <t>Review activities at end of year to ensure activities do not introduce additional first aid hazards</t>
  </si>
  <si>
    <t>Hazard location: Swimming pools (Aquatics/Sports)</t>
  </si>
  <si>
    <t>Drowning, head injuries, slips, muscle strains, hypothermia</t>
  </si>
  <si>
    <t>Basic first aid kit contents (e.g. Appendix E First aid Code of Practice) PLUS dressings/bandages for large laceration.  Good supply of dressings for minor cuts, shock blanket
Trained first aid staff with CPR skills</t>
  </si>
  <si>
    <t>Review swimming facilities for availability of defibrillator prior to booking</t>
  </si>
  <si>
    <t>Hazard location: Agriculture (Farms/Workshops)</t>
  </si>
  <si>
    <t>Risk of laceration, fractures, amputation, burns, electric shock, electrocution, eye injury, dust inhalation, welding fumes, animal bites, stings, chemical poisoning (pesticides), crush injuries, infections, snake bite, sunburn motor vehicle related trauma, Q fever</t>
  </si>
  <si>
    <t>Basic first aid kit PLUS dressings/bandages for large laceration  PLUS Long conforming bandages for limb immobilization e.g. snake bite.  
Good supply of dressings for minor cuts.
Running water or saline for flushing eyes/ burns/cuts
List of administration/first aid officer contacts in kit.
Induction on first aid protocols, working alone.
Ability for staff to communicate directly with Admin in emergencies (e.g. mobile phone)</t>
  </si>
  <si>
    <t>Review activities at end of year to ensure activities, equipment or livestock do not introduce additional first aid hazards
Provide awareness information to staff about Q fever and encourage staff to check their immunity status
Staff to hold first aid and CPR qualifications at ratio of 1:25</t>
  </si>
  <si>
    <t>Hazard location: Sport/PE</t>
  </si>
  <si>
    <t>Risk of laceration, fractures, eye injury, dust inhalation, animal bites, stings, crush injuries, infections, snake bite, sunburn, muscular sprain/strain, concussion, dehydration, heatstroke, asthma attack &amp; seizure, collision, bruising</t>
  </si>
  <si>
    <t>PE staff to hold first aid and CPR qualifications at ratio of 1:25
College to consider Automated External Defibrillators (AED).</t>
  </si>
  <si>
    <t>Hazard: Biological (Infectious materials)</t>
  </si>
  <si>
    <t>Infection, allergic reactions, Q fever, poisoning from plant or animal toxins, contaminated waste from applying first aid</t>
  </si>
  <si>
    <t>Basic first aid kit PLUS   Long conforming bandages for limb immobilization e.g. spider/snake bite, octopus/cone fish sting.  
Emergency medication (asthma), water/saline for flushing eyes.
Conduct additional risk assessment for Q fever to identify required controls e.g. respiratory PPE etc. for non-immune persons
Single use bags to enclose waste materials</t>
  </si>
  <si>
    <t>Staff to evaluate potential biological risk first aid implications during planning to determine what additional measures as may be required e.g. jellyfish stings.
Ensure first aiders receive instruction in their training/induction on proper hygiene practices, sharps and waste disposal, cleaning surfaces and reusable equipment, managing spills and soiled laundry, PPE use</t>
  </si>
  <si>
    <t>Hazard: Hazardous Chemical</t>
  </si>
  <si>
    <t xml:space="preserve">Respiratory illnesses e.g. an asthma emergency, inhalation of corrosive or toxic fumes
Skin/eye irritation or damage
Chemical burns, contact dermatitis, sensitivity
Potential ingestion
</t>
  </si>
  <si>
    <t>Possible risk of daily exposure to hazardous chemicals for cleaners, science, ITD, agriculture, grounds and facilities, art staff. 
Natural ventilation is provided. ITD and science have exhaust ventilation. PPE e.g. gloves and aprons used by staff/students. Eyewash, access to running water for chemical burn/contact, asthma medications available.
Staff induction to include operation of eye wash and emergency showers</t>
  </si>
  <si>
    <t>Safety data sheets required for all chemicals
Labels required on all chemicals
water for several minutes. 
Eye wash equipment required in Science labs, prep room, ITD workshop and Grounds shed. Weekly testing schedule required</t>
  </si>
  <si>
    <t>Hazard: Medical Conditions</t>
  </si>
  <si>
    <t>Emergency response for conditions like asthma, anaphylaxis, diabetes, epilepsy; heart conditions
Response for unknown medical event</t>
  </si>
  <si>
    <t>Basic first aid kit contents
Individual medical action plans, access to emergency medication (EpiPens, inhalers, insulin) 
Staff aware of medical action plans and required responses and can action the required response
Staff aware/trained for administration of medication
Staff inducted on first aid and ambulance protocols.
Automated External Defibrillators (AED).</t>
  </si>
  <si>
    <t>Hazard: Excursions and camps</t>
  </si>
  <si>
    <t xml:space="preserve">Remote area first aid kit. 
Snakebite Kit that includes treatment information
Staff emergency contact details/parent contact details
Communication devices that will function at location.
</t>
  </si>
  <si>
    <t>Staff to evaluate first aid implications during planning to determine what additional measures as may be required.</t>
  </si>
  <si>
    <t>Hazard: playgrounds, loose/nature play areas, grounds</t>
  </si>
  <si>
    <t>Basic first aid kit PLUS dressings/bandages for large laceration  PLUS Long conforming bandages for limb immobilization e.g. snake bite.  
Good supply of dressings for minor cuts.
Running water or saline for flushing eyes/ burns/cuts
Induction on first aid protocols, working alone.</t>
  </si>
  <si>
    <t>Staff to evaluate first aid implications in relation to the specific equipment and activities taking place to determine what additional measures as may be required.</t>
  </si>
  <si>
    <t>Hazard: work at heights/ uneven or slippery surfaces</t>
  </si>
  <si>
    <t>Basic first aid kit PLUS dressings/bandages for large laceration 
Good supply of dressings for minor cuts.
Ice for strains/sprains
Induction on first aid protocols, working alone
Department prohibition for staff, students and volunteers access roofs.</t>
  </si>
  <si>
    <t>Hazards: driving</t>
  </si>
  <si>
    <t>Risk of injury or trauma</t>
  </si>
  <si>
    <t>Portable first aid kit taken/ provided for activities involving transportation. 
Basic first aid kit PLUS dressings/bandages for large laceration 
Space blanket for shock</t>
  </si>
  <si>
    <t>Risk assessment for driving activities required as per the department's driver safety guide</t>
  </si>
  <si>
    <t xml:space="preserve">Hazard: behaviours </t>
  </si>
  <si>
    <t>Risk of physical or psychological injury/illness</t>
  </si>
  <si>
    <t>basic first aid kit
OVA procedure and Employee Assistance Program information
MyHR WHS incident recording
Individual behaviour plans</t>
  </si>
  <si>
    <t>School to monitor impacts via HSW Committee each term.
School leaders to complete psychological first aid course. Staff encouraged to complete course</t>
  </si>
  <si>
    <t>Hazard: after hours care, community hire of facilities</t>
  </si>
  <si>
    <t>Risk of slips, trips, falls, sunburn, dehydration, laceration, fractures, eye injury, dust inhalation, animal bites, stings, infections, muscular sprain/strain, concussion, heatstroke, asthma attack &amp; seizure, collision, bruising, medical condition</t>
  </si>
  <si>
    <t>Basic first aid kit PLUS dressings/bandages for large laceration 
Good supply of dressings for minor cuts.
Running water or saline for flushing eyes/ burns/cuts
Signage for first aid kit locations
First aid protocols, recording of first aid/use of kit contents information included in hire agreement</t>
  </si>
  <si>
    <t>Staff to evaluate first aid implications with third parties to determine what additional measures as may be required.
Consider availability of AED</t>
  </si>
  <si>
    <r>
      <t xml:space="preserve">HSW risk assessment template </t>
    </r>
    <r>
      <rPr>
        <b/>
        <sz val="10"/>
        <rFont val="Arial"/>
        <family val="2"/>
      </rPr>
      <t>v2 24/7/2025</t>
    </r>
  </si>
  <si>
    <r>
      <t xml:space="preserve">Risk of severe injury/illness due to treatment delay - Accessing emergency treatment takes too long:
</t>
    </r>
    <r>
      <rPr>
        <sz val="12"/>
        <rFont val="Wingdings 2"/>
        <family val="1"/>
        <charset val="2"/>
      </rPr>
      <t></t>
    </r>
    <r>
      <rPr>
        <sz val="12"/>
        <rFont val="Calibri"/>
        <family val="2"/>
        <scheme val="minor"/>
      </rPr>
      <t xml:space="preserve"> hospital and ambulance 45 minutes away
</t>
    </r>
    <r>
      <rPr>
        <sz val="12"/>
        <rFont val="Wingdings 2"/>
        <family val="1"/>
        <charset val="2"/>
      </rPr>
      <t></t>
    </r>
    <r>
      <rPr>
        <sz val="9.6"/>
        <rFont val="Calibri"/>
        <family val="2"/>
      </rPr>
      <t xml:space="preserve"> </t>
    </r>
    <r>
      <rPr>
        <sz val="12"/>
        <rFont val="Calibri"/>
        <family val="2"/>
        <scheme val="minor"/>
      </rPr>
      <t xml:space="preserve">GP access 25 minutes away.
</t>
    </r>
    <r>
      <rPr>
        <sz val="12"/>
        <rFont val="Wingdings 2"/>
        <family val="1"/>
        <charset val="2"/>
      </rPr>
      <t></t>
    </r>
    <r>
      <rPr>
        <sz val="12"/>
        <rFont val="Calibri"/>
        <family val="2"/>
        <scheme val="minor"/>
      </rPr>
      <t>School is isolated from ambulance by creek during flood events</t>
    </r>
  </si>
  <si>
    <t>Review and assess injury/illness at location quarterly using MyHR WHS reports to ensure continued relevance of first aid resourcing
Ensure all staff can use MyHR WHS to report injury/illnesses and can use the first aid module to record student first aid (taking into account the needs of cultural and linguistically diverse staff)
Review of first aid requirements annually (e.g. risk assessment review, ASA)</t>
  </si>
  <si>
    <t xml:space="preserve">Basic first aid kit contents (e.g. Appendix E First aid Code of Practice) PLUS dressings/bandages for large laceration.  
Good supply of dressings for minor cuts.
Running water for flushing eyes, burns, ice packs for skin burns
Burn treatment instructions on card in kit/on wall near water supply </t>
  </si>
  <si>
    <t xml:space="preserve">Basic first aid kit PLUS dressings/bandages for large lacerations, extra triangular bandage and long bandage for knee/ankle injuries
List of administration/first aid officer contacts in kit.
Individual medical action plans
Access to emergency medication (EpiPens, inhalers, insulin) 
All PE Staff first aid trained to respond to medical emergencies.
include route for emergency vehicles onto oval in staff induction 
</t>
  </si>
  <si>
    <t>Review individual plans quarterly to ensure current response is appropriate.
Check relevant staff have completed mandatory CPR, first aid, anaphylaxis, asthma, diabetes training 
HSW Committee to consider need for defribrillator on site</t>
  </si>
  <si>
    <t>Risk of slips, trips, falls, sunburn, dehydration, laceration, fractures, eye injury, dust inhalation, animal bites, stings, crush injuries, infections, snake bite, muscular sprain/strain, concussion, heatstroke, asthma attack, seizure, collision, bruising, medical condition, puncture wounds, facial and dental injuries</t>
  </si>
  <si>
    <t>Risk of slips, trips and falls can cause fractures, bruises, lacerations, dislocations, concussion, traumatic injury.</t>
  </si>
  <si>
    <r>
      <t xml:space="preserve">This First Aid Risk Assessment is used to assess risks and describe controls </t>
    </r>
    <r>
      <rPr>
        <sz val="12"/>
        <color rgb="FFFF0000"/>
        <rFont val="Calibri"/>
        <family val="2"/>
        <scheme val="minor"/>
      </rPr>
      <t xml:space="preserve"> </t>
    </r>
    <r>
      <rPr>
        <sz val="12"/>
        <rFont val="Calibri"/>
        <family val="2"/>
        <scheme val="minor"/>
      </rPr>
      <t>to determine first aid resourcing at Example State College by considering the size, location and nature of workplace risks at the school. Information in this assessment will inform the first aid planning for the College.</t>
    </r>
  </si>
  <si>
    <t>Example State School</t>
  </si>
  <si>
    <t>Example school play ground</t>
  </si>
  <si>
    <t>Inherent risk of identified playground equipment and use of playground equipment during play.</t>
  </si>
  <si>
    <r>
      <rPr>
        <b/>
        <sz val="10"/>
        <rFont val="Arial"/>
        <family val="2"/>
      </rPr>
      <t>References:</t>
    </r>
    <r>
      <rPr>
        <sz val="10"/>
        <rFont val="Arial"/>
        <family val="2"/>
      </rPr>
      <t xml:space="preserve">
Design Standards for DoE facilities
AS 4685 series
AS4422
DoE Making playground equipment safe fact sheet
DoE Playground checklist
DoE Space net fact sheet</t>
    </r>
  </si>
  <si>
    <t>Equipment type</t>
  </si>
  <si>
    <t>Non compliant procurement of equipment</t>
  </si>
  <si>
    <t>equipment and installation does not comply with Australian Standards
incorrect siting of structures
softfall/impact attenuating (rubber) surfaces not appropriate for fall risks
impacts to landscaping and drainage
injury
financial loss
equipment not appropriate for user cohort</t>
  </si>
  <si>
    <t>Department SOAs will be used for guidance for the design, delivery and installation of all-ability specialised playground services and playground surfacing. This includes any associated landscaping/drainage requirements as well as the refurbishment, removal and/or disposal of existing playgrounds and surfacing of existing structures for Queensland state schools and educational facilities
All new equipment and refurbishments are procured only where it meets Australian Standard.
Prior to installing new playgrounds the siting application form will be completed and reviewed by the Infrastructure Advisor and Senior Safety Advisor (Regional) Infrastructure Safety to ensure the equipment is placed appropriately. 
Equipment manufacturers/installers are licenced and insured.
Appropriate selection of equipment for intended user group age and capability considered before purchase</t>
  </si>
  <si>
    <t>Inspection and maintenance requirements considered as part of ongoing costs (e.g. 3 yearly AS4422 testing of impact attenuating surfaces)
Written approval from the Regional Facilities Manager will be obtained before requesting any quotes
All records associated with procurement, comnmissioning, installation, inspections, maintenenace and decomissioning are retained for the life of the equipment
Playground rules established prior to commissioning to ensure safe play</t>
  </si>
  <si>
    <t>Plank swings are prohibited in deparment facilities
Location/siting of equipment is an appropriate distance from other equipment and play zones
Visual inspection of swings occurs before play commences
No other play equipment or persons are permitted in the free space of the swing to avoid collisions
Supervison during play
Instructions provided to students on safe use
Liberty/accessibility swings are fenced with a self closing gate fitted with a child proof lock and are signed on the gate with ' RESTRICTED AREA, USERS AND CARERS ONLY AS REQUIRED IN THIS AREA'</t>
  </si>
  <si>
    <t xml:space="preserve">See saw:
 seat height above ground
moving objects
range of motion
improper use
</t>
  </si>
  <si>
    <t>Fall from height
Uncontrolled dismount 
impact injuries
crush injuries
entrapment/crush at hingepoints and extremeties</t>
  </si>
  <si>
    <t xml:space="preserve">Location/siting of equipment is an appropriate distance from other equipment and play zones
Supervison during play
Instructions provided to students on safe use
</t>
  </si>
  <si>
    <t>Rotating maypoles</t>
  </si>
  <si>
    <t xml:space="preserve">excessive spinning resulting in loss of grip (centifugal force)
multiple users increase risk of injury
dizziness and loss of balance
fall at speed and height resulting in injury
somooth surfaces pose slip hazard when wet
</t>
  </si>
  <si>
    <t>Speed limited equipment that reduces rotational forces
Asses capability and age appropriateness
Supervise students to monitor and control rotational speed
Softfall maintained to required depth/condition
Students not playing on on equipment are to keep clear of the zone immediately around the the equipment</t>
  </si>
  <si>
    <t>Spinners</t>
  </si>
  <si>
    <t>excessive spinning resulting in loss of grip
multiple users increase risk of injury
smooth surfaces pose slip hazard when wet
dizziness and loss of balance
fall at speed resulting in injury
entrapment under rotating carriage</t>
  </si>
  <si>
    <t xml:space="preserve">Speed limited equipment that reduces rotational forces
Number of users limited to the manufacturers instructions
Supervision number of users at any one time controlled
Supervise students being spun to ensure they are not being spun too fast
Impact attenuating surfaces are maintained and in good condition
Spinners mounted in ground and are flush with softfall
Rotational gaps are less than 3mm to eliminate entrapment points
Students not playing on on equipment are to keep clear of the zone immediately around the the equipment
</t>
  </si>
  <si>
    <r>
      <t xml:space="preserve">Students are reminded regularly of playground rules.
Impact attenuating surfaces are inspected every 3 years in line with AS4422 
Based on the risk assessment, the minimum number of adult supervisors for the maypole is </t>
    </r>
    <r>
      <rPr>
        <sz val="12"/>
        <color rgb="FFFF0000"/>
        <rFont val="Calibri"/>
        <family val="2"/>
        <scheme val="minor"/>
      </rPr>
      <t xml:space="preserve">[insert number based on characteristics of play area and risk]
</t>
    </r>
    <r>
      <rPr>
        <sz val="12"/>
        <rFont val="Calibri"/>
        <family val="2"/>
        <scheme val="minor"/>
      </rPr>
      <t xml:space="preserve">Where smooth or slippery surfaces are of concern manufacturer  will be contacted to provide advice/suitable products e.g. grip tape or 
</t>
    </r>
  </si>
  <si>
    <t>Track ride (Slide and glide)
height of fall relative to user height
loss of grip
speed of transit
sudden stop at terminus
body contact with launch platform
soft fall not maintained</t>
  </si>
  <si>
    <r>
      <t xml:space="preserve">Fall from height
impact and injury with platform
collision with other playground users
mechanical failure of slide bearings
slip or fall from platform </t>
    </r>
    <r>
      <rPr>
        <sz val="12"/>
        <color rgb="FFFF0000"/>
        <rFont val="Calibri"/>
        <family val="2"/>
        <scheme val="minor"/>
      </rPr>
      <t>(if present)</t>
    </r>
    <r>
      <rPr>
        <sz val="12"/>
        <rFont val="Calibri"/>
        <family val="2"/>
        <scheme val="minor"/>
      </rPr>
      <t xml:space="preserve">
slip or fall from smooth surfaces</t>
    </r>
  </si>
  <si>
    <t>Age and skill appropriate access
Supervision
Softfall maintained to required depth/condition
Re-enforce rules of no  climbing on structure
Monitor landing surface/platform for obstacles and loose materials
Support children when required /Provide guidance
Children self-assess abilities</t>
  </si>
  <si>
    <t>Slide</t>
  </si>
  <si>
    <t>Handrails and steps may be slippery when wet
Friction burns
Hot surface (contact burns - with plastic or metal or unitary surfaces)
Slip trip or fall
Head injury</t>
  </si>
  <si>
    <t>Students are to wear appropriate (long pants preferred) clothing and footwear
One at a time down the slide
No running up the slide
Ensure that bottom of slide is kept free and softfall is in place
Students are instructed on how to climb the ladder safely and correctly use the slide
Where environmental conditions introduce a heat risk, the temperature of the slide is checked with 'hand test'/an infrared thermometer to reduce risk of heat burns</t>
  </si>
  <si>
    <t>medium</t>
  </si>
  <si>
    <t>ISO Standard 13732-1:2006 Ergonomics of the thermal environment indicates thermal burns may occur on coated/uncoated metal surfaces at 51 degrees celcius and plastic at 60 degrees celcius where contact time is 1 minute.</t>
  </si>
  <si>
    <t>Monkey bars/modular monkey bars/ninja traverse, monkey hand grips
mismatch between equipment and age/capability of user
loss of grip
number of users
improper use (climbing on top)
slip
age appropriatness (grip strength, reach)
soft fall not maintained</t>
  </si>
  <si>
    <t>fall from height
impact injury
challenging use
collision with falling persons</t>
  </si>
  <si>
    <t>Supervision
Softfall maintained to required  depth (min 300 mm unless greater depth required by manufactere based on fall height)
Re-enforce rules of climbing
Monitor landing surface for obstacles
Highlight permitted climb height boundary with paint/marker to act as visual reminder to students and support active supervision
Support children when required e.g. hold hand,
provide guidance
Children self-assess abilities</t>
  </si>
  <si>
    <t xml:space="preserve">Clear rules about appropriate behaviour not to hang upside down from monkey bars or climb onto the top of the equipment
</t>
  </si>
  <si>
    <t>Space net</t>
  </si>
  <si>
    <t>fall from height
impact injury
suspension injury
challenging use
collision with falling persons
contact with exposed wire ropes</t>
  </si>
  <si>
    <t>Bike/scooter track</t>
  </si>
  <si>
    <t>minor abrasions and bruises
head injuries
Cuts and lacerations
Broken bones</t>
  </si>
  <si>
    <t>Age-appropriate use of scooters/balanced bikes on the track. Training wheels used when learning or rider requires assistance
First Aid Kit nearby.
Restrict and control numbers on track at one time through close supervision.
Rotate children on track if needed.
Supervision of use always required.
Ensure adequate spacing between student on the track.
Supervise speed and use a crossing point for children to cross over.
Teach children how to use the crossing point and to look after the equipment.
Children must wear a helmet and hi viz when using the bikes and scooters.
Daily inspection of riding area and bikes/scooters - riding surface and maintenance of bikes/scooters</t>
  </si>
  <si>
    <t>Nature/loose play/dynamic play
hazardous materials
temporary structures/instability
height
protruding sharps
rough surfaces
contaimination by substances
hazardous environment</t>
  </si>
  <si>
    <t>Unstable structures
falling objects
fall from heights
infection from corroded materials (nails etc)
infection/contamination from substances (e.g. creosote, grease)
Injury
poor user behaviour/rough play
unauthorised use
bullying or fighting over material use</t>
  </si>
  <si>
    <t>extreme</t>
  </si>
  <si>
    <t>All play areas are supervised by members of staff
Activities are modelled by staff
Set zones for free play
School rules followed
No rough play allowed 
Materials or constructions  that introduce a &gt;600mm fall from height risk or crush risk are not permitted e.g. pallet stacking, den building, group efforts to lift or roll heavy objects.
temporary structures dissasembled at end of play/day
Regular inspection and removal of damaged materials, noting waste is secured to render it inaccessible for future play</t>
  </si>
  <si>
    <t>Regular reminders about how to move safely around the playground
and make safe choices
A register loose play items is maintained to record their source to ensure they are not contaminated or are supplied with inherent issues e.g. structural weakness, obscured hazards etc</t>
  </si>
  <si>
    <t>Generic hazards and risks</t>
  </si>
  <si>
    <t xml:space="preserve">Playground equipment inappropriate for user </t>
  </si>
  <si>
    <t xml:space="preserve">Students are allowed to use equipment in designated zones
Students are only allowed to play with/on equipment that are considered
within the children’s capabilities
Play can be stopped at any time if staff consider them to be unsafe or inappropriate. Discussion regarding safety will take place
Activities are to be age appropriate and reflect the mix of ages within school
as well as the special needs of individual students
School behaviour policy applies on the playground. Staff record incidents in student first aid module or MyHRWHS where the workplace environment contributed to the incident.
Ball games and equipment are not permitted in or on playground structures. </t>
  </si>
  <si>
    <t>Fall height</t>
  </si>
  <si>
    <t xml:space="preserve">injury
soft fall not maintained to required depth
</t>
  </si>
  <si>
    <t>Soft fall is appropriate material and maintained to min 300mm depth.
Annual detailed inspections are carried out by a trained competent person.
Play equipment undergoes operational inspection by a competent person. inspections are recorded, and necessary repairs are made.
Appropriate limits are put in place for student numbers on equipment.
Students are inducted in the safe use of play equipment.
Use of play equipment is suitably supervised.
Play equipment taken out of operation in bad weather where necessary.</t>
  </si>
  <si>
    <t>Identified staff trained in the routine and operational inspection of play equipment.
All staff have been istructed in reporting hazards, incidents and maintenance issues
Continuous monitoring of incidents.</t>
  </si>
  <si>
    <t>Soft fall or impact attenuating surfaces not maintained</t>
  </si>
  <si>
    <t>injury
slip/trips/falls
property damage</t>
  </si>
  <si>
    <t>inspection schedule established and communicated to responsible staff</t>
  </si>
  <si>
    <t>Slips, trips and falls</t>
  </si>
  <si>
    <t>Loose materials
wet surfaces
raised or uneven surfaces
waste material/vegetation
Tree roots, garden edging
Sharp edges, rocks
Nature Play materials</t>
  </si>
  <si>
    <t>Check condition of surfaces prior to use of equipment that requires climbing, movement or  rotation
Evaluate weather conditions
Barricade off hazard areas and inform children of current out of bounds areas. Report mainteneace
Inspected for trip hazards such as damaged surfaces, loose equipment or parts, swelling caused by root growth, gumnuts etc.
Surfaces such as decking, path and platforms are regularly inspected for build-up of algae, decay, lose nails/screws or visible damage.
All drains are covered and adequately secured to prevent access
Platforms, ramps and bridges have guardrails / barriers installed
Play area equipment rails and barriers are vertical so that they cannot be used at footholds for climbing.
Edges of rocks and hard lanscaping are chamfered</t>
  </si>
  <si>
    <t>Grass and loose surfaced play areas inspected following works that may have damaged the surface or removed loose surface materials.
Daily assessment of risk assessment in response to  changing weather.
Storage is provided for portable, mobile equipment.
Rubbish bins are placed nearby so students can dispose of waste correctly</t>
  </si>
  <si>
    <t>injury hazards
Hard surfaces
adjacent equipment
pinch points
entaglement
crush points
protrusions
sharp edges
rough surfaces
momnetum</t>
  </si>
  <si>
    <t>Cuts
Lacerations
head injuries
dental injuries
broken bones
soft tissue injuries
objects in eye
Collisions
struck by falling, thrown object/person
Exposure to sun/UV/hot surfaces
pshychosocial - distress/anxiety due to delayed assistance or provision of first aid</t>
  </si>
  <si>
    <t xml:space="preserve">Play areas inspected daily for materials that may cause injury (screws/nails, glass, metal, syringes etc.)
Equipment inspected for loose fittings, splinters, sharp edges, protruding nails etc.
Gates are locked during unaiuthorised play times/Held open by an adult to avoid trapped fingers and pinches. Bolts and latches are inaccessible to children (raised or padlocked). Fences are in good condition with no protrusions
Play equipment designed to AS to minimise entrapement, crush, guillotining or puncture injuries.
Shade sails or permanent structures installed and maintained
Staff &amp; students reminded to wear hats and apply sunscreen when outdoors.
Equipment isolated from use where no other controls are viable during hot weather to prevent contact with hot surfaces.
Student are regularly reminded about safe play.
Play times supervised in line with this risk assessment.
Restrict and control numbers on apparatus at one time through close supervision. Rotate children on apparatus if needed
Staff reminded to be vigilant of pupils playing around them, especially where students are undertaking active movement or playing ball games.
</t>
  </si>
  <si>
    <t>Staff (including TRS and casual/temporary) are instructed in the safe use of the play area and are advised of the age appropriateness for the students
Staff are encouraged to take mobile phones with them when on yard duty</t>
  </si>
  <si>
    <t>equipment failure</t>
  </si>
  <si>
    <t>injury
playground closure</t>
  </si>
  <si>
    <t>Play equipment is regularly inspected by a competent person, inspections are recorded, and necessary repairs are made according to the school's schedule of playground inspection and maintenance
Comprehensive level 3 (annual) inspection from a certified inspector is conducted- identified maintenance is action promptly.
Any equipment that is suspected to be damaged or unsafe is taken out of use and a thorough examination will be booked.
Equipment not covered by annual inspections (e.g. portable equipment such as bikes, bats, sandpits, gross motor toys etc.) are regularly inspected by staff for damage or contamination (animal faeces etc.).
Structures not covered by the annual inspection provider  (e.g. storage sheds, playhouses, plant beds, garden edging etc.) are regularly inspected by staff for damage, and maintained where necessary.</t>
  </si>
  <si>
    <t>Each member of staff carries out a visual inspection whenever they are on duty to ensure obvious hazards are identified and promptly managed. Any damaged items are reported and cordoned off or removed as necessary.
Incidents that occur at play are reviewed regularly, so that action can be taken if certain pieces of equipment result in a disproportionately high injury numbers.
Instruction and training is provided for in house inspection and/or maintenance</t>
  </si>
  <si>
    <t>Inadequate supervision and instruction</t>
  </si>
  <si>
    <t>Injury
poor user behaviour/rough play
unauthorised use
bullying or fighting over access/use</t>
  </si>
  <si>
    <r>
      <t xml:space="preserve">Staff supervision of play. Based on the above risk assessment information supervision ratios of </t>
    </r>
    <r>
      <rPr>
        <sz val="12"/>
        <color rgb="FFFF0000"/>
        <rFont val="Calibri"/>
        <family val="2"/>
        <scheme val="minor"/>
      </rPr>
      <t>1:XX a</t>
    </r>
    <r>
      <rPr>
        <sz val="12"/>
        <rFont val="Calibri"/>
        <family val="2"/>
        <scheme val="minor"/>
      </rPr>
      <t>nd duty areas have been determined for each playground and are defined in the</t>
    </r>
    <r>
      <rPr>
        <sz val="12"/>
        <color rgb="FFFF0000"/>
        <rFont val="Calibri"/>
        <family val="2"/>
        <scheme val="minor"/>
      </rPr>
      <t xml:space="preserve"> Example State School </t>
    </r>
    <r>
      <rPr>
        <sz val="12"/>
        <rFont val="Calibri"/>
        <family val="2"/>
        <scheme val="minor"/>
      </rPr>
      <t xml:space="preserve">staff handbook
Supervision ratios reviewed termly and following incidents or the introduction of new students.
Playtime supervision ratios for Early Years are in line with the </t>
    </r>
    <r>
      <rPr>
        <sz val="12"/>
        <color rgb="FFFF0000"/>
        <rFont val="Calibri"/>
        <family val="2"/>
        <scheme val="minor"/>
      </rPr>
      <t>National Quality  Framework.</t>
    </r>
    <r>
      <rPr>
        <sz val="12"/>
        <rFont val="Calibri"/>
        <family val="2"/>
        <scheme val="minor"/>
      </rPr>
      <t xml:space="preserve">
Play area has been designed to allow visualisation of students throughout the playground area, with visual barriers minimised as much as possible.
Provide adequate supervision to prevent injuries by ensuring students use playground equipment properly and don’t engage in unsafe behaviour.
Minimise number of children on playground to reasonable numbers appropriate to the playground.</t>
    </r>
  </si>
  <si>
    <t>Play is supervised and supported by
staff.
All relief staff are inducted on playground supervision requirements
Staff monitor and intervene if
unacceptable play is identified.
Required supervision areas- refer to staff handbook- playground supervision.</t>
  </si>
  <si>
    <t>Unauthorised access (outside hours access)</t>
  </si>
  <si>
    <t>injury
damage to property</t>
  </si>
  <si>
    <t>Fencing and gates maintained
Points of access onto the site for visitors minimised with clearly signed routes to Admin.
Children are not to play in areas out of sight of staff.
Areas of site identified as higher risk made “out of bounds”.
School community advised of expectations for out of hours acccess.
Signage for unauthorised 'use not permitted' and safe play instructions are displayed prominently and signs are easy to read.</t>
  </si>
  <si>
    <t>Lack of maintenance</t>
  </si>
  <si>
    <t xml:space="preserve">Injury
equipment damage
</t>
  </si>
  <si>
    <t>Equipment maintained according to maufacturer instructions and frequency.
A schedule of inspection/checklist is available, used and records maintained.
A process is established to monitor compliance with inspection schedule.</t>
  </si>
  <si>
    <t>Ensure all staff including temporary and casual know how to report hazards/maintenance
Review incident records to ensure equipment remains fit for purpose</t>
  </si>
  <si>
    <t>Biological hazards- animal waste, bites and insects, nesting materials</t>
  </si>
  <si>
    <t>illness/injury
zoonosis
contact with wildlife/insects
contact with feacal material</t>
  </si>
  <si>
    <t xml:space="preserve">A cleaning regime is in place to ensure equipment clean of any biological waste (including animal),
Sandpits and soft fall have no visible waste and are raked daily
Minimise the number of small spaces and holes where hands can be placed inside or wildlife couls access
Supervising staff to inspect playground before each use where there is a known snake risk
</t>
  </si>
  <si>
    <t>Staff know how to respond to snake fire ant and spider bites</t>
  </si>
  <si>
    <t>Access to first aid and emergency response</t>
  </si>
  <si>
    <t>delay in first aid or emergency services access
exacerbation of injury/illness</t>
  </si>
  <si>
    <t>Staff with appropriate first aid training are available immediately.
Staff have access to a full first aid kit, which is regularly checked to ensure the contents are in date.
Staff undertaking playgrouns duty have a means of rapid communication with them e.g. phone, walkie-talkie
Where students have specific medical requirements e.g. astham or epipen response, these are easily accessible while at play.
Special attention is paid to students who have health conditions that can be exacerbated by play.
Students have been instructed on how to assist staff in emergencies/required response e.g. runner to office, move away
Where there is a known snake risk, first aid training and kit contents include snake bite response</t>
  </si>
  <si>
    <t>All staff supervising play are aware of  first aid and emergency processes including best access points for emergency services and the processes used to direct them.</t>
  </si>
  <si>
    <r>
      <t xml:space="preserve">All playgrounds and play practices offer a level of risk. There are various playgrounds in this school that have the potential to contribute to incidents resulting in injury. This assessment identifies safety aspects for play equipment on site to mitigate the risk of injury whilst allowing students to experience the benefits offord by the stimulus of play. </t>
    </r>
    <r>
      <rPr>
        <sz val="12"/>
        <color rgb="FFFF0000"/>
        <rFont val="Calibri"/>
        <family val="2"/>
        <scheme val="minor"/>
      </rPr>
      <t>For this example, all equipment is confirmed compliant with Australian Standards (AS4685 series) and soft fall meets AS4422 specifications</t>
    </r>
    <r>
      <rPr>
        <sz val="12"/>
        <rFont val="Calibri"/>
        <family val="2"/>
        <scheme val="minor"/>
      </rPr>
      <t xml:space="preserve">. Specific hazards related to the equipment are identified along with common playground hazards.
This assessment is dynamic and staff should be aware of the changing nature of the play taking place. They should support students to self-assess and manage risk as much as possible for themselves, but they should also be vigilant and take action if they think that risk of serious harm is becoming unacceptably likely.
Items prohibited by the department's design standards are not installed. </t>
    </r>
  </si>
  <si>
    <r>
      <t xml:space="preserve">Swings (belt (A), basket (B), bucket (cradle)(C), accessible swing seats (D), boat (E) swings):
</t>
    </r>
    <r>
      <rPr>
        <sz val="12"/>
        <color theme="1"/>
        <rFont val="Calibri"/>
        <family val="2"/>
      </rPr>
      <t>seat height</t>
    </r>
    <r>
      <rPr>
        <sz val="12"/>
        <color theme="1"/>
        <rFont val="Calibri"/>
        <family val="2"/>
        <scheme val="minor"/>
      </rPr>
      <t xml:space="preserve"> above ground
swing height
moving objects
range of motion
</t>
    </r>
    <r>
      <rPr>
        <sz val="8.4"/>
        <color theme="1"/>
        <rFont val="Calibri"/>
        <family val="2"/>
      </rPr>
      <t xml:space="preserve"> </t>
    </r>
    <r>
      <rPr>
        <sz val="12"/>
        <color theme="1"/>
        <rFont val="Calibri"/>
        <family val="2"/>
        <scheme val="minor"/>
      </rPr>
      <t xml:space="preserve">improper use
finger entrapment </t>
    </r>
  </si>
  <si>
    <r>
      <rPr>
        <sz val="12"/>
        <rFont val="Calibri"/>
        <family val="2"/>
        <scheme val="minor"/>
      </rPr>
      <t xml:space="preserve">Fall from various heights dependent on user momentum resulting in injury
Injury mounting and dismounting seat
Collision with bystanders during motion
</t>
    </r>
    <r>
      <rPr>
        <sz val="12"/>
        <rFont val="Calibri"/>
        <family val="2"/>
      </rPr>
      <t>M</t>
    </r>
    <r>
      <rPr>
        <sz val="12"/>
        <rFont val="Calibri"/>
        <family val="2"/>
        <scheme val="minor"/>
      </rPr>
      <t>ultiple users (exceed seat capacity)</t>
    </r>
  </si>
  <si>
    <r>
      <t xml:space="preserve">Based on the risk assessment, the minimum number of adult supervisors for the swings is </t>
    </r>
    <r>
      <rPr>
        <sz val="12"/>
        <color rgb="FFFF0000"/>
        <rFont val="Calibri"/>
        <family val="2"/>
        <scheme val="minor"/>
      </rPr>
      <t>[insert number based on characteristics of play area and risk]</t>
    </r>
    <r>
      <rPr>
        <sz val="12"/>
        <rFont val="Calibri"/>
        <family val="2"/>
        <scheme val="minor"/>
      </rPr>
      <t xml:space="preserve">
Students are reminded regularly of playground rules.
Loose Soft fall is inspected </t>
    </r>
    <r>
      <rPr>
        <sz val="12"/>
        <color rgb="FFFF0000"/>
        <rFont val="Calibri"/>
        <family val="2"/>
        <scheme val="minor"/>
      </rPr>
      <t>[insert frequency e.g. daily/weekly]</t>
    </r>
    <r>
      <rPr>
        <sz val="12"/>
        <rFont val="Calibri"/>
        <family val="2"/>
        <scheme val="minor"/>
      </rPr>
      <t xml:space="preserve"> and redistributed when needed to ensure high use areas have fill depth &gt;300mm</t>
    </r>
  </si>
  <si>
    <r>
      <t>Students are reminded regularly of playground rules.
Loose Soft fall is inspected [</t>
    </r>
    <r>
      <rPr>
        <sz val="12"/>
        <color rgb="FFFF0000"/>
        <rFont val="Calibri"/>
        <family val="2"/>
        <scheme val="minor"/>
      </rPr>
      <t>nsert frequency e.g. daily]</t>
    </r>
    <r>
      <rPr>
        <sz val="12"/>
        <rFont val="Calibri"/>
        <family val="2"/>
        <scheme val="minor"/>
      </rPr>
      <t xml:space="preserve"> and redistributed when needed to ensure high use areas have fill depth &gt;300mm/Impact attenuating surfaces are inspected every 3 years in line with AS4422 
Based on the risk assessment, the minimum number of adult supervisors for the maypole is </t>
    </r>
    <r>
      <rPr>
        <sz val="12"/>
        <color rgb="FFFF0000"/>
        <rFont val="Calibri"/>
        <family val="2"/>
        <scheme val="minor"/>
      </rPr>
      <t>[insert number based on characteristics of play area and risk]</t>
    </r>
    <r>
      <rPr>
        <sz val="12"/>
        <rFont val="Calibri"/>
        <family val="2"/>
        <scheme val="minor"/>
      </rPr>
      <t xml:space="preserve">
</t>
    </r>
  </si>
  <si>
    <t>Students are reminded regularly of playground rules.
Loose Soft fall is inspected daily and redistributed when needed to ensure high use areas have fill depth &gt;300mm</t>
  </si>
  <si>
    <r>
      <t>Students are reminded regularly of playground rules.
Platforms are inspected regulalry during play for slip hazards e.g. bark chips
Loose Soft fall is inspected</t>
    </r>
    <r>
      <rPr>
        <sz val="12"/>
        <color rgb="FFFF0000"/>
        <rFont val="Calibri"/>
        <family val="2"/>
        <scheme val="minor"/>
      </rPr>
      <t xml:space="preserve"> [nsert frequency e.g. daily]</t>
    </r>
    <r>
      <rPr>
        <sz val="12"/>
        <rFont val="Calibri"/>
        <family val="2"/>
        <scheme val="minor"/>
      </rPr>
      <t xml:space="preserve"> and redistributed when needed to ensure high use areas have fill depth &gt;300mm/Impact attenuating surfaces are inspected every 3 years in line with AS4422 
Based on the risk assessment, the minimum number of adult supervisors for the maypole is </t>
    </r>
    <r>
      <rPr>
        <sz val="12"/>
        <color rgb="FFFF0000"/>
        <rFont val="Calibri"/>
        <family val="2"/>
        <scheme val="minor"/>
      </rPr>
      <t xml:space="preserve">[insert number based on characteristics of play area and risk]
</t>
    </r>
    <r>
      <rPr>
        <sz val="12"/>
        <rFont val="Calibri"/>
        <family val="2"/>
        <scheme val="minor"/>
      </rPr>
      <t>Where smooth or slippery surfaces are of concern manufacturer  will be contacted to provide advice/suitable products e.g. grip tape
Incident review: where metal platforms are identified as hazards, these may be replaced with plastic platforms with guidance from equipment manufacturer</t>
    </r>
  </si>
  <si>
    <t>Review of department's Space net Fact sheet &lt; https://education.qld.gov.au/initiativesstrategies/Documents/fact-sheet-spacenet-playground-equipment.pdf &gt;</t>
  </si>
  <si>
    <t>Supervision
Softfall maintained to required  depth as required by manufacter (based on fall height)
Re-enforce rules of climbing
Limit number of climbers as per manufacturer's instruction
Monitor landing surface for obstacles
Highlight permitted climb height boundary with paint/marker to act as visual reminder to students and support active supervision
Support children when required e.g. hold hand,
provide guidance
Children self-assess abilities</t>
  </si>
  <si>
    <t>Soft fall is installed that is at least 30mm deep in the general play area.
Soft fall is maintained to a minimum depth of 200mm (or greater if required by manufacturer) &amp; inspected on a regular basis (e.g. raked frequently).
Depth of soft fall checked frequently to ensure surfacing has not displaced significantly, especially in areas under fall zones.
Synthetic surfaces (and its installation) are maintained and meets Australian Standards and are subject to impact attenuation testing every 3 years.</t>
  </si>
  <si>
    <t xml:space="preserve">Review of Making playgrounds safe fact sheet , https://education.qld.gov.au/initiativesstrategies/Documents/playground-factsheet.pdf &gt;
Staff to discuss any unusual uses of play equipment with leadership team
Decisions affecting play to be
discussed with students at school assemblies
Playground rules are displayed in the playground 
Education and short timeout for those not adhering to the rules.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</si>
</sst>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sz val="10"/>
      <name val="Century Gothic"/>
      <family val="2"/>
    </font>
    <font>
      <b/>
      <sz val="11"/>
      <name val="Arial"/>
      <family val="2"/>
    </font>
    <font>
      <sz val="11"/>
      <name val="Arial"/>
      <family val="2"/>
    </font>
    <font>
      <sz val="8"/>
      <name val="Arial"/>
      <family val="2"/>
    </font>
    <font>
      <b/>
      <sz val="12"/>
      <name val="Arial"/>
      <family val="2"/>
    </font>
    <font>
      <b/>
      <sz val="11"/>
      <name val="Verdana"/>
      <family val="2"/>
    </font>
    <font>
      <b/>
      <u/>
      <sz val="18"/>
      <name val="Verdana"/>
      <family val="2"/>
    </font>
    <font>
      <b/>
      <sz val="11"/>
      <color indexed="9"/>
      <name val="Arial"/>
      <family val="2"/>
    </font>
    <font>
      <b/>
      <sz val="18"/>
      <color rgb="FF004EA8"/>
      <name val="Arial"/>
      <family val="2"/>
    </font>
    <font>
      <b/>
      <sz val="7"/>
      <name val="Arial"/>
      <family val="2"/>
    </font>
    <font>
      <b/>
      <sz val="11"/>
      <color rgb="FF004EA8"/>
      <name val="Arial"/>
      <family val="2"/>
    </font>
    <font>
      <sz val="7"/>
      <name val="Arial"/>
      <family val="2"/>
    </font>
    <font>
      <b/>
      <sz val="7"/>
      <color rgb="FF004EA8"/>
      <name val="Arial"/>
      <family val="2"/>
    </font>
    <font>
      <u/>
      <sz val="11"/>
      <name val="Arial"/>
      <family val="2"/>
    </font>
    <font>
      <sz val="12"/>
      <name val="Arial"/>
      <family val="2"/>
    </font>
    <font>
      <b/>
      <sz val="11"/>
      <color theme="0"/>
      <name val="Arial"/>
      <family val="2"/>
    </font>
    <font>
      <i/>
      <sz val="10"/>
      <name val="Arial"/>
      <family val="2"/>
    </font>
    <font>
      <sz val="14"/>
      <name val="Arial"/>
      <family val="2"/>
    </font>
    <font>
      <b/>
      <sz val="9"/>
      <name val="Arial"/>
      <family val="2"/>
    </font>
    <font>
      <sz val="11"/>
      <color rgb="FFFFFFFF"/>
      <name val="Arial"/>
      <family val="2"/>
    </font>
    <font>
      <b/>
      <sz val="11"/>
      <name val="Calibri"/>
      <family val="2"/>
      <scheme val="minor"/>
    </font>
    <font>
      <u/>
      <sz val="11"/>
      <color theme="10"/>
      <name val="Calibri"/>
      <family val="2"/>
      <scheme val="minor"/>
    </font>
    <font>
      <sz val="10"/>
      <name val="Calibri"/>
      <family val="2"/>
      <scheme val="minor"/>
    </font>
    <font>
      <b/>
      <sz val="10"/>
      <name val="Calibri"/>
      <family val="2"/>
      <scheme val="minor"/>
    </font>
    <font>
      <sz val="12"/>
      <name val="Verdana"/>
      <family val="2"/>
    </font>
    <font>
      <b/>
      <u/>
      <sz val="12"/>
      <name val="Arial"/>
      <family val="2"/>
    </font>
    <font>
      <b/>
      <sz val="11"/>
      <color theme="1"/>
      <name val="Arial"/>
      <family val="2"/>
    </font>
    <font>
      <sz val="10"/>
      <color rgb="FF505050"/>
      <name val="Arial"/>
      <family val="2"/>
    </font>
    <font>
      <sz val="11"/>
      <color rgb="FF9C0006"/>
      <name val="Calibri"/>
      <family val="2"/>
      <scheme val="minor"/>
    </font>
    <font>
      <sz val="10"/>
      <color theme="1"/>
      <name val="Arial"/>
      <family val="2"/>
    </font>
    <font>
      <sz val="10"/>
      <color theme="1"/>
      <name val="Calibri"/>
      <family val="2"/>
      <scheme val="minor"/>
    </font>
    <font>
      <sz val="10"/>
      <name val="Calibri"/>
      <family val="2"/>
    </font>
    <font>
      <b/>
      <sz val="20"/>
      <name val="Calibri"/>
      <family val="2"/>
      <scheme val="minor"/>
    </font>
    <font>
      <sz val="9"/>
      <color indexed="81"/>
      <name val="Tahoma"/>
      <family val="2"/>
    </font>
    <font>
      <b/>
      <sz val="18"/>
      <name val="Arial"/>
      <family val="2"/>
    </font>
    <font>
      <i/>
      <sz val="10"/>
      <name val="Calibri"/>
      <family val="2"/>
      <scheme val="minor"/>
    </font>
    <font>
      <b/>
      <sz val="11"/>
      <color theme="1"/>
      <name val="Calibri"/>
      <family val="2"/>
      <scheme val="minor"/>
    </font>
    <font>
      <sz val="9"/>
      <name val="Arial"/>
      <family val="2"/>
    </font>
    <font>
      <sz val="9"/>
      <color indexed="8"/>
      <name val="Arial"/>
      <family val="2"/>
    </font>
    <font>
      <b/>
      <sz val="12"/>
      <color theme="1"/>
      <name val="Calibri"/>
      <family val="2"/>
      <scheme val="minor"/>
    </font>
    <font>
      <i/>
      <sz val="11"/>
      <name val="Arial"/>
      <family val="2"/>
    </font>
    <font>
      <b/>
      <sz val="20"/>
      <name val="Calibri"/>
      <family val="2"/>
    </font>
    <font>
      <u/>
      <sz val="10"/>
      <color theme="10"/>
      <name val="Calibri"/>
      <family val="2"/>
      <scheme val="minor"/>
    </font>
    <font>
      <b/>
      <sz val="20"/>
      <name val="Arial"/>
      <family val="2"/>
    </font>
    <font>
      <b/>
      <sz val="14"/>
      <name val="Arial"/>
      <family val="2"/>
    </font>
    <font>
      <b/>
      <sz val="14"/>
      <color theme="8" tint="-0.249977111117893"/>
      <name val="Calibri"/>
      <family val="2"/>
      <scheme val="minor"/>
    </font>
    <font>
      <b/>
      <sz val="12"/>
      <name val="Calibri"/>
      <family val="2"/>
      <scheme val="minor"/>
    </font>
    <font>
      <sz val="12"/>
      <name val="Calibri"/>
      <family val="2"/>
      <scheme val="minor"/>
    </font>
    <font>
      <sz val="12"/>
      <color rgb="FF000000"/>
      <name val="Calibri"/>
      <family val="2"/>
      <scheme val="minor"/>
    </font>
    <font>
      <i/>
      <sz val="12"/>
      <name val="Calibri"/>
      <family val="2"/>
      <scheme val="minor"/>
    </font>
    <font>
      <sz val="12"/>
      <color rgb="FF000000"/>
      <name val="Calibri"/>
      <family val="2"/>
    </font>
    <font>
      <b/>
      <i/>
      <sz val="12"/>
      <name val="Calibri"/>
      <family val="2"/>
      <scheme val="minor"/>
    </font>
    <font>
      <sz val="11"/>
      <name val="Calibri"/>
      <family val="2"/>
      <scheme val="minor"/>
    </font>
    <font>
      <i/>
      <sz val="11"/>
      <name val="Calibri"/>
      <family val="2"/>
      <scheme val="minor"/>
    </font>
    <font>
      <b/>
      <sz val="16"/>
      <name val="Arial"/>
      <family val="2"/>
    </font>
    <font>
      <b/>
      <sz val="10"/>
      <color theme="0" tint="-0.34998626667073579"/>
      <name val="Arial"/>
      <family val="2"/>
    </font>
    <font>
      <b/>
      <i/>
      <sz val="11"/>
      <name val="Calibri"/>
      <family val="2"/>
      <scheme val="minor"/>
    </font>
    <font>
      <b/>
      <i/>
      <sz val="14"/>
      <name val="Arial"/>
      <family val="2"/>
    </font>
    <font>
      <b/>
      <i/>
      <sz val="14"/>
      <name val="Calibri"/>
      <family val="2"/>
      <scheme val="minor"/>
    </font>
    <font>
      <b/>
      <i/>
      <sz val="16"/>
      <name val="Arial"/>
      <family val="2"/>
    </font>
    <font>
      <b/>
      <i/>
      <sz val="11"/>
      <name val="Arial"/>
      <family val="2"/>
    </font>
    <font>
      <sz val="14"/>
      <name val="Calibri"/>
      <family val="2"/>
    </font>
    <font>
      <b/>
      <i/>
      <sz val="12"/>
      <name val="Arial"/>
      <family val="2"/>
    </font>
    <font>
      <b/>
      <sz val="12"/>
      <name val="Calibri"/>
      <family val="2"/>
    </font>
    <font>
      <b/>
      <sz val="10"/>
      <color theme="0" tint="-0.34998626667073579"/>
      <name val="Calibri"/>
      <family val="2"/>
      <scheme val="minor"/>
    </font>
    <font>
      <sz val="12"/>
      <color theme="1"/>
      <name val="Calibri"/>
      <family val="2"/>
      <scheme val="minor"/>
    </font>
    <font>
      <sz val="12"/>
      <color rgb="FF9C0006"/>
      <name val="Calibri"/>
      <family val="2"/>
      <scheme val="minor"/>
    </font>
    <font>
      <b/>
      <sz val="12"/>
      <color theme="8" tint="-0.499984740745262"/>
      <name val="Calibri"/>
      <family val="2"/>
      <scheme val="minor"/>
    </font>
    <font>
      <sz val="12"/>
      <color rgb="FFFF0000"/>
      <name val="Calibri"/>
      <family val="2"/>
      <scheme val="minor"/>
    </font>
    <font>
      <i/>
      <sz val="10"/>
      <color theme="1"/>
      <name val="Arial"/>
      <family val="2"/>
    </font>
    <font>
      <b/>
      <sz val="11"/>
      <color theme="0" tint="-0.34998626667073579"/>
      <name val="Calibri"/>
      <family val="2"/>
      <scheme val="minor"/>
    </font>
    <font>
      <b/>
      <sz val="11"/>
      <color theme="0" tint="-0.14999847407452621"/>
      <name val="Calibri"/>
      <family val="2"/>
      <scheme val="minor"/>
    </font>
    <font>
      <sz val="10"/>
      <color theme="0" tint="-0.34998626667073579"/>
      <name val="Arial"/>
      <family val="2"/>
    </font>
    <font>
      <sz val="11"/>
      <color rgb="FFFF0000"/>
      <name val="Calibri"/>
      <family val="2"/>
      <scheme val="minor"/>
    </font>
    <font>
      <b/>
      <sz val="14"/>
      <name val="Calibri"/>
      <family val="2"/>
      <scheme val="minor"/>
    </font>
    <font>
      <b/>
      <sz val="14"/>
      <color rgb="FF000000"/>
      <name val="Calibri"/>
      <family val="2"/>
      <scheme val="minor"/>
    </font>
    <font>
      <b/>
      <sz val="12"/>
      <color theme="1"/>
      <name val="Arial"/>
      <family val="2"/>
    </font>
    <font>
      <sz val="10"/>
      <color indexed="81"/>
      <name val="Calibri"/>
      <family val="2"/>
    </font>
    <font>
      <sz val="10"/>
      <color indexed="81"/>
      <name val="Calibri"/>
      <family val="2"/>
      <scheme val="minor"/>
    </font>
    <font>
      <b/>
      <i/>
      <sz val="36"/>
      <name val="Arial"/>
      <family val="2"/>
    </font>
    <font>
      <b/>
      <i/>
      <sz val="30"/>
      <name val="Arial"/>
      <family val="2"/>
    </font>
    <font>
      <u/>
      <sz val="18"/>
      <name val="Calibri"/>
      <family val="2"/>
      <scheme val="minor"/>
    </font>
    <font>
      <b/>
      <i/>
      <sz val="36"/>
      <name val="Calibri"/>
      <family val="2"/>
      <scheme val="minor"/>
    </font>
    <font>
      <sz val="12"/>
      <name val="Wingdings 2"/>
      <family val="1"/>
      <charset val="2"/>
    </font>
    <font>
      <sz val="9.6"/>
      <name val="Calibri"/>
      <family val="2"/>
    </font>
    <font>
      <sz val="12"/>
      <name val="Calibri"/>
      <family val="2"/>
    </font>
    <font>
      <sz val="8.4"/>
      <color theme="1"/>
      <name val="Calibri"/>
      <family val="2"/>
    </font>
    <font>
      <sz val="12"/>
      <color theme="1"/>
      <name val="Calibri"/>
      <family val="2"/>
    </font>
  </fonts>
  <fills count="43">
    <fill>
      <patternFill patternType="none"/>
    </fill>
    <fill>
      <patternFill patternType="gray125"/>
    </fill>
    <fill>
      <patternFill patternType="solid">
        <fgColor indexed="11"/>
        <bgColor indexed="64"/>
      </patternFill>
    </fill>
    <fill>
      <patternFill patternType="solid">
        <fgColor indexed="9"/>
        <bgColor indexed="64"/>
      </patternFill>
    </fill>
    <fill>
      <patternFill patternType="solid">
        <fgColor rgb="FF004EA8"/>
        <bgColor indexed="64"/>
      </patternFill>
    </fill>
    <fill>
      <patternFill patternType="solid">
        <fgColor theme="0"/>
        <bgColor indexed="64"/>
      </patternFill>
    </fill>
    <fill>
      <patternFill patternType="solid">
        <fgColor rgb="FFFF0000"/>
        <bgColor indexed="64"/>
      </patternFill>
    </fill>
    <fill>
      <patternFill patternType="solid">
        <fgColor rgb="FFFFCC00"/>
        <bgColor indexed="64"/>
      </patternFill>
    </fill>
    <fill>
      <patternFill patternType="solid">
        <fgColor rgb="FFD9E2F3"/>
        <bgColor indexed="64"/>
      </patternFill>
    </fill>
    <fill>
      <patternFill patternType="solid">
        <fgColor rgb="FFFFFF99"/>
        <bgColor indexed="64"/>
      </patternFill>
    </fill>
    <fill>
      <patternFill patternType="solid">
        <fgColor rgb="FF3399FF"/>
        <bgColor indexed="64"/>
      </patternFill>
    </fill>
    <fill>
      <patternFill patternType="solid">
        <fgColor rgb="FFCCFFCC"/>
        <bgColor indexed="64"/>
      </patternFill>
    </fill>
    <fill>
      <patternFill patternType="solid">
        <fgColor rgb="FF0099FF"/>
        <bgColor indexed="64"/>
      </patternFill>
    </fill>
    <fill>
      <patternFill patternType="solid">
        <fgColor rgb="FFE6E6E6"/>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
      <patternFill patternType="solid">
        <fgColor theme="8" tint="0.39997558519241921"/>
        <bgColor indexed="64"/>
      </patternFill>
    </fill>
    <fill>
      <patternFill patternType="solid">
        <fgColor rgb="FFFFC7CE"/>
      </patternFill>
    </fill>
    <fill>
      <patternFill patternType="solid">
        <fgColor rgb="FFCCFF99"/>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C000"/>
        <bgColor rgb="FF000000"/>
      </patternFill>
    </fill>
    <fill>
      <patternFill patternType="solid">
        <fgColor rgb="FF92D05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6"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rgb="FFFFC000"/>
        <bgColor indexed="64"/>
      </patternFill>
    </fill>
    <fill>
      <patternFill patternType="solid">
        <fgColor theme="0"/>
        <bgColor rgb="FF000000"/>
      </patternFill>
    </fill>
    <fill>
      <patternFill patternType="solid">
        <fgColor rgb="FF009999"/>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39997558519241921"/>
        <bgColor indexed="64"/>
      </patternFill>
    </fill>
  </fills>
  <borders count="64">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style="thin">
        <color theme="0"/>
      </right>
      <top/>
      <bottom style="thin">
        <color theme="0"/>
      </bottom>
      <diagonal/>
    </border>
    <border>
      <left/>
      <right/>
      <top style="thin">
        <color indexed="64"/>
      </top>
      <bottom/>
      <diagonal/>
    </border>
    <border>
      <left/>
      <right style="thin">
        <color indexed="64"/>
      </right>
      <top style="thin">
        <color indexed="64"/>
      </top>
      <bottom/>
      <diagonal/>
    </border>
    <border>
      <left/>
      <right/>
      <top/>
      <bottom style="thin">
        <color rgb="FF006DAE"/>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
      <left style="thin">
        <color indexed="64"/>
      </left>
      <right/>
      <top style="thin">
        <color indexed="64"/>
      </top>
      <bottom style="thin">
        <color indexed="64"/>
      </bottom>
      <diagonal/>
    </border>
    <border>
      <left/>
      <right/>
      <top/>
      <bottom style="medium">
        <color auto="1"/>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style="thick">
        <color theme="8"/>
      </left>
      <right/>
      <top/>
      <bottom/>
      <diagonal/>
    </border>
    <border>
      <left/>
      <right/>
      <top style="thick">
        <color theme="8"/>
      </top>
      <bottom/>
      <diagonal/>
    </border>
    <border>
      <left/>
      <right style="thick">
        <color theme="8"/>
      </right>
      <top/>
      <bottom/>
      <diagonal/>
    </border>
    <border>
      <left style="thick">
        <color theme="8"/>
      </left>
      <right/>
      <top style="thick">
        <color theme="8"/>
      </top>
      <bottom/>
      <diagonal/>
    </border>
    <border>
      <left style="thin">
        <color indexed="64"/>
      </left>
      <right/>
      <top style="thick">
        <color theme="8"/>
      </top>
      <bottom style="thin">
        <color auto="1"/>
      </bottom>
      <diagonal/>
    </border>
    <border>
      <left style="thin">
        <color indexed="64"/>
      </left>
      <right/>
      <top style="thin">
        <color indexed="64"/>
      </top>
      <bottom/>
      <diagonal/>
    </border>
    <border>
      <left style="thin">
        <color indexed="64"/>
      </left>
      <right/>
      <top/>
      <bottom/>
      <diagonal/>
    </border>
    <border>
      <left/>
      <right/>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s>
  <cellStyleXfs count="12">
    <xf numFmtId="0" fontId="0" fillId="0" borderId="0"/>
    <xf numFmtId="0" fontId="6" fillId="0" borderId="0"/>
    <xf numFmtId="0" fontId="6" fillId="0" borderId="0"/>
    <xf numFmtId="0" fontId="28" fillId="0" borderId="0" applyNumberFormat="0" applyFill="0" applyBorder="0" applyAlignment="0" applyProtection="0"/>
    <xf numFmtId="0" fontId="6" fillId="0" borderId="0"/>
    <xf numFmtId="0" fontId="35" fillId="20" borderId="0" applyNumberFormat="0" applyBorder="0" applyAlignment="0" applyProtection="0"/>
    <xf numFmtId="0" fontId="3" fillId="0" borderId="0"/>
    <xf numFmtId="0" fontId="6" fillId="0" borderId="0"/>
    <xf numFmtId="0" fontId="6" fillId="0" borderId="0"/>
    <xf numFmtId="0" fontId="36" fillId="0" borderId="0"/>
    <xf numFmtId="0" fontId="6" fillId="0" borderId="0"/>
    <xf numFmtId="0" fontId="1" fillId="0" borderId="0"/>
  </cellStyleXfs>
  <cellXfs count="606">
    <xf numFmtId="0" fontId="0" fillId="0" borderId="0" xfId="0"/>
    <xf numFmtId="0" fontId="5" fillId="0" borderId="1" xfId="0" applyFont="1" applyBorder="1" applyAlignment="1">
      <alignment horizontal="center" vertical="top" wrapText="1"/>
    </xf>
    <xf numFmtId="0" fontId="8" fillId="2" borderId="5" xfId="0" applyFont="1" applyFill="1" applyBorder="1" applyAlignment="1">
      <alignment horizontal="center" vertical="top" wrapText="1"/>
    </xf>
    <xf numFmtId="0" fontId="9" fillId="0" borderId="6" xfId="0" applyFont="1" applyBorder="1" applyAlignment="1">
      <alignment horizontal="justify" vertical="top" wrapText="1"/>
    </xf>
    <xf numFmtId="0" fontId="9" fillId="0" borderId="7" xfId="0" applyFont="1" applyBorder="1" applyAlignment="1">
      <alignment horizontal="justify" vertical="top" wrapText="1"/>
    </xf>
    <xf numFmtId="0" fontId="9" fillId="0" borderId="8" xfId="0" applyFont="1" applyBorder="1" applyAlignment="1">
      <alignment horizontal="justify" vertical="top" wrapText="1"/>
    </xf>
    <xf numFmtId="0" fontId="0" fillId="0" borderId="9" xfId="0" applyBorder="1"/>
    <xf numFmtId="0" fontId="0" fillId="0" borderId="2" xfId="0" applyBorder="1"/>
    <xf numFmtId="0" fontId="0" fillId="0" borderId="10" xfId="0" applyBorder="1"/>
    <xf numFmtId="0" fontId="5" fillId="0" borderId="0" xfId="0" applyFont="1"/>
    <xf numFmtId="0" fontId="6" fillId="0" borderId="9" xfId="0" applyFont="1" applyBorder="1"/>
    <xf numFmtId="0" fontId="9" fillId="0" borderId="0" xfId="0" applyFont="1" applyAlignment="1">
      <alignment horizontal="justify" vertical="top" wrapText="1"/>
    </xf>
    <xf numFmtId="0" fontId="9" fillId="0" borderId="0" xfId="0" applyFont="1" applyAlignment="1">
      <alignment horizontal="justify" vertical="center"/>
    </xf>
    <xf numFmtId="0" fontId="6" fillId="0" borderId="0" xfId="0" applyFont="1"/>
    <xf numFmtId="0" fontId="9" fillId="0" borderId="0" xfId="0" applyFont="1" applyAlignment="1">
      <alignment horizontal="justify" vertical="center" wrapText="1"/>
    </xf>
    <xf numFmtId="0" fontId="21" fillId="0" borderId="0" xfId="0" applyFont="1" applyAlignment="1">
      <alignment horizontal="justify" vertical="center"/>
    </xf>
    <xf numFmtId="0" fontId="22" fillId="5" borderId="3" xfId="0" applyFont="1" applyFill="1" applyBorder="1" applyAlignment="1">
      <alignment horizontal="justify" vertical="top" wrapText="1"/>
    </xf>
    <xf numFmtId="0" fontId="22" fillId="5" borderId="4" xfId="0" applyFont="1" applyFill="1" applyBorder="1" applyAlignment="1">
      <alignment horizontal="justify" vertical="top" wrapText="1"/>
    </xf>
    <xf numFmtId="0" fontId="23" fillId="0" borderId="0" xfId="0" applyFont="1"/>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8" fillId="13" borderId="14"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26" fillId="10" borderId="14"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9" fillId="11" borderId="2"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26" fillId="10" borderId="1"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26" fillId="12" borderId="1" xfId="0" applyFont="1" applyFill="1" applyBorder="1" applyAlignment="1">
      <alignment horizontal="center" vertical="center" wrapText="1"/>
    </xf>
    <xf numFmtId="0" fontId="0" fillId="5" borderId="0" xfId="0" applyFill="1"/>
    <xf numFmtId="0" fontId="9" fillId="5" borderId="0" xfId="0" applyFont="1" applyFill="1"/>
    <xf numFmtId="0" fontId="9" fillId="5" borderId="5"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24" fillId="0" borderId="0" xfId="0" applyFont="1"/>
    <xf numFmtId="0" fontId="11" fillId="13" borderId="3" xfId="0" applyFont="1" applyFill="1" applyBorder="1" applyAlignment="1">
      <alignment horizontal="center" vertical="center" wrapText="1"/>
    </xf>
    <xf numFmtId="0" fontId="11" fillId="0" borderId="4" xfId="0" applyFont="1" applyBorder="1" applyAlignment="1">
      <alignment vertical="center" wrapText="1"/>
    </xf>
    <xf numFmtId="0" fontId="9" fillId="0" borderId="9"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21" fillId="0" borderId="0" xfId="0" applyFont="1" applyAlignment="1">
      <alignment vertical="top"/>
    </xf>
    <xf numFmtId="0" fontId="21" fillId="0" borderId="0" xfId="0" applyFont="1" applyAlignment="1">
      <alignment horizontal="left" vertical="top"/>
    </xf>
    <xf numFmtId="0" fontId="31" fillId="0" borderId="0" xfId="0" applyFont="1" applyAlignment="1">
      <alignment vertical="top"/>
    </xf>
    <xf numFmtId="0" fontId="0" fillId="16" borderId="0" xfId="0" applyFill="1"/>
    <xf numFmtId="0" fontId="6" fillId="0" borderId="0" xfId="0" applyFont="1" applyAlignment="1">
      <alignment horizontal="left" vertical="top"/>
    </xf>
    <xf numFmtId="0" fontId="5" fillId="8" borderId="0" xfId="0" applyFont="1" applyFill="1" applyAlignment="1">
      <alignment vertical="center"/>
    </xf>
    <xf numFmtId="0" fontId="25" fillId="8" borderId="0" xfId="0" applyFont="1" applyFill="1" applyAlignment="1">
      <alignment vertical="center"/>
    </xf>
    <xf numFmtId="0" fontId="6" fillId="0" borderId="0" xfId="0" applyFont="1" applyAlignment="1">
      <alignment vertical="top"/>
    </xf>
    <xf numFmtId="0" fontId="21" fillId="0" borderId="0" xfId="0" applyFont="1"/>
    <xf numFmtId="0" fontId="32" fillId="0" borderId="0" xfId="0" applyFont="1" applyAlignment="1">
      <alignment vertical="top"/>
    </xf>
    <xf numFmtId="2" fontId="0" fillId="0" borderId="20" xfId="0" applyNumberFormat="1" applyBorder="1"/>
    <xf numFmtId="2" fontId="0" fillId="0" borderId="21" xfId="0" applyNumberFormat="1" applyBorder="1"/>
    <xf numFmtId="2" fontId="0" fillId="0" borderId="22" xfId="0" applyNumberFormat="1" applyBorder="1"/>
    <xf numFmtId="2" fontId="0" fillId="0" borderId="21" xfId="0" applyNumberFormat="1" applyBorder="1" applyAlignment="1">
      <alignment wrapText="1"/>
    </xf>
    <xf numFmtId="2" fontId="14" fillId="4" borderId="23" xfId="0" applyNumberFormat="1" applyFont="1" applyFill="1" applyBorder="1" applyAlignment="1">
      <alignment horizontal="center" vertical="center" wrapText="1"/>
    </xf>
    <xf numFmtId="2" fontId="14" fillId="4" borderId="24" xfId="0" applyNumberFormat="1" applyFont="1" applyFill="1" applyBorder="1" applyAlignment="1">
      <alignment horizontal="center" vertical="center" wrapText="1"/>
    </xf>
    <xf numFmtId="2" fontId="0" fillId="0" borderId="25" xfId="0" applyNumberFormat="1" applyBorder="1"/>
    <xf numFmtId="2" fontId="0" fillId="0" borderId="20" xfId="0" applyNumberFormat="1" applyBorder="1" applyAlignment="1">
      <alignment wrapText="1"/>
    </xf>
    <xf numFmtId="2" fontId="6" fillId="0" borderId="19" xfId="0" applyNumberFormat="1" applyFont="1" applyBorder="1" applyAlignment="1">
      <alignment horizontal="left" vertical="top"/>
    </xf>
    <xf numFmtId="2" fontId="6" fillId="0" borderId="17" xfId="0" applyNumberFormat="1" applyFont="1" applyBorder="1" applyAlignment="1">
      <alignment horizontal="center" vertical="center"/>
    </xf>
    <xf numFmtId="2" fontId="6" fillId="0" borderId="15" xfId="0" applyNumberFormat="1" applyFont="1" applyBorder="1" applyAlignment="1">
      <alignment horizontal="left" vertical="top"/>
    </xf>
    <xf numFmtId="2" fontId="6" fillId="0" borderId="11" xfId="0" applyNumberFormat="1" applyFont="1" applyBorder="1" applyAlignment="1">
      <alignment horizontal="left" vertical="top"/>
    </xf>
    <xf numFmtId="2" fontId="6" fillId="0" borderId="26" xfId="0" applyNumberFormat="1" applyFont="1" applyBorder="1" applyAlignment="1">
      <alignment horizontal="center" vertical="center"/>
    </xf>
    <xf numFmtId="2" fontId="6" fillId="0" borderId="18" xfId="0" applyNumberFormat="1" applyFont="1" applyBorder="1" applyAlignment="1">
      <alignment horizontal="left" vertical="top"/>
    </xf>
    <xf numFmtId="2" fontId="6" fillId="0" borderId="16" xfId="0" applyNumberFormat="1" applyFont="1" applyBorder="1" applyAlignment="1">
      <alignment horizontal="left" vertical="top"/>
    </xf>
    <xf numFmtId="2" fontId="6" fillId="0" borderId="27" xfId="0" applyNumberFormat="1" applyFont="1" applyBorder="1" applyAlignment="1">
      <alignment horizontal="left" vertical="center" wrapText="1" indent="1"/>
    </xf>
    <xf numFmtId="2" fontId="6" fillId="0" borderId="12" xfId="0" applyNumberFormat="1" applyFont="1" applyBorder="1" applyAlignment="1">
      <alignment vertical="top" wrapText="1"/>
    </xf>
    <xf numFmtId="2" fontId="6" fillId="0" borderId="19" xfId="0" applyNumberFormat="1" applyFont="1" applyBorder="1" applyAlignment="1">
      <alignment vertical="top" wrapText="1"/>
    </xf>
    <xf numFmtId="2" fontId="6" fillId="0" borderId="27" xfId="0" applyNumberFormat="1" applyFont="1" applyBorder="1" applyAlignment="1">
      <alignment horizontal="center" vertical="center" wrapText="1"/>
    </xf>
    <xf numFmtId="2" fontId="6" fillId="0" borderId="17" xfId="0" applyNumberFormat="1" applyFont="1" applyBorder="1" applyAlignment="1">
      <alignment horizontal="center" vertical="center" wrapText="1"/>
    </xf>
    <xf numFmtId="2" fontId="5" fillId="0" borderId="11" xfId="0" applyNumberFormat="1" applyFont="1" applyBorder="1" applyAlignment="1">
      <alignment vertical="top" wrapText="1"/>
    </xf>
    <xf numFmtId="2" fontId="5" fillId="0" borderId="15" xfId="0" applyNumberFormat="1" applyFont="1" applyBorder="1" applyAlignment="1">
      <alignment vertical="top" wrapText="1"/>
    </xf>
    <xf numFmtId="2" fontId="6" fillId="0" borderId="12" xfId="0" applyNumberFormat="1" applyFont="1" applyBorder="1" applyAlignment="1">
      <alignment horizontal="left" vertical="top" wrapText="1" indent="1"/>
    </xf>
    <xf numFmtId="2" fontId="6" fillId="0" borderId="19" xfId="0" applyNumberFormat="1" applyFont="1" applyBorder="1" applyAlignment="1">
      <alignment horizontal="left" vertical="top" wrapText="1" indent="1"/>
    </xf>
    <xf numFmtId="0" fontId="0" fillId="0" borderId="11" xfId="0" applyBorder="1"/>
    <xf numFmtId="0" fontId="0" fillId="0" borderId="17" xfId="0" applyBorder="1"/>
    <xf numFmtId="0" fontId="9" fillId="7" borderId="14"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9" fillId="5" borderId="0" xfId="0" applyFont="1" applyFill="1" applyAlignment="1">
      <alignment horizontal="center" vertical="center" wrapText="1"/>
    </xf>
    <xf numFmtId="0" fontId="6" fillId="18" borderId="0" xfId="0" applyFont="1" applyFill="1" applyAlignment="1">
      <alignment wrapText="1"/>
    </xf>
    <xf numFmtId="0" fontId="6" fillId="17" borderId="0" xfId="0" applyFont="1" applyFill="1" applyAlignment="1">
      <alignment wrapText="1"/>
    </xf>
    <xf numFmtId="0" fontId="6" fillId="0" borderId="11" xfId="0" applyFont="1" applyBorder="1"/>
    <xf numFmtId="0" fontId="0" fillId="0" borderId="0" xfId="0" applyAlignment="1">
      <alignment vertical="center" wrapText="1"/>
    </xf>
    <xf numFmtId="0" fontId="34" fillId="0" borderId="28" xfId="0" applyFont="1" applyBorder="1" applyAlignment="1">
      <alignment vertical="top" wrapText="1"/>
    </xf>
    <xf numFmtId="0" fontId="0" fillId="0" borderId="0" xfId="0" applyAlignment="1">
      <alignment horizontal="center" vertical="center"/>
    </xf>
    <xf numFmtId="0" fontId="0" fillId="0" borderId="0" xfId="0" applyAlignment="1">
      <alignment horizontal="left" vertical="center"/>
    </xf>
    <xf numFmtId="0" fontId="5" fillId="14" borderId="11" xfId="0" applyFont="1" applyFill="1" applyBorder="1" applyAlignment="1">
      <alignment horizontal="left" vertical="center" wrapText="1"/>
    </xf>
    <xf numFmtId="0" fontId="5" fillId="14" borderId="11" xfId="0" applyFont="1" applyFill="1" applyBorder="1" applyAlignment="1">
      <alignment horizontal="left" vertical="center"/>
    </xf>
    <xf numFmtId="0" fontId="5" fillId="14" borderId="11" xfId="0" applyFont="1" applyFill="1" applyBorder="1" applyAlignment="1">
      <alignment horizontal="center" vertical="center" wrapText="1"/>
    </xf>
    <xf numFmtId="0" fontId="0" fillId="0" borderId="11" xfId="0" applyBorder="1" applyAlignment="1">
      <alignment horizontal="left" vertical="center"/>
    </xf>
    <xf numFmtId="0" fontId="0" fillId="0" borderId="11" xfId="0"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right" vertical="center"/>
    </xf>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0" xfId="0" pivotButton="1"/>
    <xf numFmtId="0" fontId="8" fillId="14" borderId="5" xfId="0" applyFont="1" applyFill="1" applyBorder="1" applyAlignment="1">
      <alignment horizontal="center" vertical="center"/>
    </xf>
    <xf numFmtId="0" fontId="9" fillId="5" borderId="1" xfId="0" applyFont="1" applyFill="1" applyBorder="1" applyAlignment="1">
      <alignment horizontal="left" vertical="center" wrapText="1" indent="1"/>
    </xf>
    <xf numFmtId="0" fontId="9" fillId="5" borderId="14" xfId="0" applyFont="1" applyFill="1" applyBorder="1" applyAlignment="1">
      <alignment horizontal="left" vertical="center" wrapText="1" indent="1"/>
    </xf>
    <xf numFmtId="0" fontId="9" fillId="5" borderId="0" xfId="0" applyFont="1" applyFill="1" applyAlignment="1">
      <alignment horizontal="left" indent="1"/>
    </xf>
    <xf numFmtId="0" fontId="9" fillId="0" borderId="1" xfId="0" applyFont="1" applyBorder="1" applyAlignment="1">
      <alignment horizontal="left" vertical="center" wrapText="1" indent="1"/>
    </xf>
    <xf numFmtId="0" fontId="9" fillId="0" borderId="5" xfId="0" applyFont="1" applyBorder="1" applyAlignment="1">
      <alignment horizontal="left" vertical="center" wrapText="1" indent="1"/>
    </xf>
    <xf numFmtId="0" fontId="9" fillId="14" borderId="5" xfId="0" applyFont="1" applyFill="1" applyBorder="1"/>
    <xf numFmtId="0" fontId="8" fillId="14" borderId="11" xfId="0" applyFont="1" applyFill="1" applyBorder="1" applyAlignment="1">
      <alignment vertical="center"/>
    </xf>
    <xf numFmtId="0" fontId="8" fillId="0" borderId="0" xfId="0" applyFont="1" applyAlignment="1">
      <alignment vertical="center"/>
    </xf>
    <xf numFmtId="0" fontId="8" fillId="14" borderId="11" xfId="0" applyFont="1" applyFill="1" applyBorder="1" applyAlignment="1">
      <alignment vertical="center" wrapText="1"/>
    </xf>
    <xf numFmtId="0" fontId="8" fillId="13" borderId="5" xfId="0" applyFont="1" applyFill="1" applyBorder="1" applyAlignment="1">
      <alignment horizontal="center" vertical="center" wrapText="1"/>
    </xf>
    <xf numFmtId="0" fontId="8" fillId="11" borderId="2" xfId="0" applyFont="1" applyFill="1" applyBorder="1" applyAlignment="1">
      <alignment horizontal="left" vertical="center" wrapText="1" indent="1"/>
    </xf>
    <xf numFmtId="0" fontId="8" fillId="9" borderId="2" xfId="0" applyFont="1" applyFill="1" applyBorder="1" applyAlignment="1">
      <alignment horizontal="left" vertical="center" wrapText="1" indent="1"/>
    </xf>
    <xf numFmtId="0" fontId="8" fillId="7" borderId="2" xfId="0" applyFont="1" applyFill="1" applyBorder="1" applyAlignment="1">
      <alignment horizontal="left" vertical="center" wrapText="1" indent="1"/>
    </xf>
    <xf numFmtId="0" fontId="8" fillId="6" borderId="5" xfId="0" applyFont="1" applyFill="1" applyBorder="1" applyAlignment="1">
      <alignment horizontal="left" vertical="center" wrapText="1" indent="1"/>
    </xf>
    <xf numFmtId="0" fontId="8" fillId="5" borderId="5"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0" fillId="0" borderId="0" xfId="0" applyAlignment="1">
      <alignment wrapText="1"/>
    </xf>
    <xf numFmtId="0" fontId="30" fillId="15" borderId="11" xfId="0" applyFont="1" applyFill="1" applyBorder="1" applyAlignment="1" applyProtection="1">
      <alignment horizontal="center" vertical="center" wrapText="1"/>
      <protection locked="0"/>
    </xf>
    <xf numFmtId="0" fontId="5" fillId="23" borderId="11" xfId="0" applyFont="1" applyFill="1" applyBorder="1" applyAlignment="1">
      <alignment horizontal="center" vertical="center" wrapText="1"/>
    </xf>
    <xf numFmtId="49" fontId="5" fillId="22" borderId="11" xfId="0" applyNumberFormat="1" applyFont="1" applyFill="1" applyBorder="1" applyAlignment="1">
      <alignment horizontal="center" vertical="center" wrapText="1"/>
    </xf>
    <xf numFmtId="0" fontId="30" fillId="25" borderId="11" xfId="0" applyFont="1" applyFill="1" applyBorder="1" applyAlignment="1" applyProtection="1">
      <alignment horizontal="center" vertical="center" wrapText="1"/>
      <protection locked="0"/>
    </xf>
    <xf numFmtId="0" fontId="38" fillId="26" borderId="11" xfId="0" applyFont="1" applyFill="1" applyBorder="1" applyAlignment="1">
      <alignment horizontal="center" vertical="center" wrapText="1"/>
    </xf>
    <xf numFmtId="0" fontId="6" fillId="5" borderId="11" xfId="0" applyFont="1" applyFill="1" applyBorder="1" applyAlignment="1">
      <alignment horizontal="left" vertical="top" wrapText="1"/>
    </xf>
    <xf numFmtId="0" fontId="8" fillId="27" borderId="2" xfId="0" applyFont="1" applyFill="1" applyBorder="1" applyAlignment="1">
      <alignment horizontal="left" vertical="center" wrapText="1" indent="1"/>
    </xf>
    <xf numFmtId="0" fontId="8" fillId="27" borderId="5" xfId="0" applyFont="1" applyFill="1" applyBorder="1" applyAlignment="1">
      <alignment horizontal="left" vertical="center" wrapText="1" indent="1"/>
    </xf>
    <xf numFmtId="0" fontId="8" fillId="28" borderId="2" xfId="0" applyFont="1" applyFill="1" applyBorder="1" applyAlignment="1">
      <alignment horizontal="left" vertical="center" wrapText="1" indent="1"/>
    </xf>
    <xf numFmtId="0" fontId="8" fillId="29" borderId="5" xfId="0" applyFont="1" applyFill="1" applyBorder="1" applyAlignment="1">
      <alignment horizontal="left" vertical="center" wrapText="1" indent="1"/>
    </xf>
    <xf numFmtId="0" fontId="8" fillId="29" borderId="14" xfId="0" applyFont="1" applyFill="1" applyBorder="1" applyAlignment="1">
      <alignment horizontal="left" vertical="center" wrapText="1" indent="1"/>
    </xf>
    <xf numFmtId="0" fontId="8" fillId="30" borderId="5" xfId="0" applyFont="1" applyFill="1" applyBorder="1" applyAlignment="1">
      <alignment horizontal="left" vertical="center" wrapText="1" indent="1"/>
    </xf>
    <xf numFmtId="0" fontId="8" fillId="30" borderId="14" xfId="0" applyFont="1" applyFill="1" applyBorder="1" applyAlignment="1">
      <alignment horizontal="left" vertical="center" wrapText="1" indent="1"/>
    </xf>
    <xf numFmtId="0" fontId="30" fillId="32" borderId="11" xfId="0" applyFont="1" applyFill="1" applyBorder="1" applyAlignment="1" applyProtection="1">
      <alignment horizontal="center" vertical="center" wrapText="1"/>
      <protection locked="0"/>
    </xf>
    <xf numFmtId="0" fontId="30" fillId="21" borderId="11" xfId="0" applyFont="1" applyFill="1" applyBorder="1" applyAlignment="1" applyProtection="1">
      <alignment horizontal="center" vertical="center" wrapText="1"/>
      <protection locked="0"/>
    </xf>
    <xf numFmtId="0" fontId="5" fillId="19" borderId="11" xfId="0" applyFont="1" applyFill="1" applyBorder="1" applyAlignment="1">
      <alignment horizontal="center" vertical="center" wrapText="1"/>
    </xf>
    <xf numFmtId="0" fontId="29" fillId="0" borderId="0" xfId="0" applyFont="1"/>
    <xf numFmtId="0" fontId="42" fillId="0" borderId="0" xfId="0" applyFont="1"/>
    <xf numFmtId="0" fontId="0" fillId="0" borderId="0" xfId="0" applyAlignment="1">
      <alignment vertical="center"/>
    </xf>
    <xf numFmtId="0" fontId="29" fillId="0" borderId="0" xfId="0" applyFont="1" applyAlignment="1">
      <alignment wrapText="1"/>
    </xf>
    <xf numFmtId="0" fontId="44" fillId="0" borderId="0" xfId="0" applyFont="1" applyAlignment="1">
      <alignment horizontal="center"/>
    </xf>
    <xf numFmtId="0" fontId="0" fillId="0" borderId="0" xfId="0" applyAlignment="1">
      <alignment horizontal="center"/>
    </xf>
    <xf numFmtId="0" fontId="45" fillId="0" borderId="0" xfId="0" applyFont="1"/>
    <xf numFmtId="0" fontId="4" fillId="0" borderId="0" xfId="0" applyFont="1"/>
    <xf numFmtId="0" fontId="44" fillId="0" borderId="0" xfId="0" applyFont="1" applyAlignment="1">
      <alignment horizontal="center" wrapText="1"/>
    </xf>
    <xf numFmtId="0" fontId="6" fillId="0" borderId="0" xfId="0" applyFont="1" applyAlignment="1">
      <alignment horizontal="center"/>
    </xf>
    <xf numFmtId="0" fontId="0" fillId="0" borderId="44" xfId="0" applyBorder="1"/>
    <xf numFmtId="0" fontId="0" fillId="0" borderId="40" xfId="0" applyBorder="1"/>
    <xf numFmtId="0" fontId="43" fillId="0" borderId="41" xfId="0" applyFont="1" applyBorder="1"/>
    <xf numFmtId="0" fontId="3" fillId="18" borderId="0" xfId="6" applyFill="1"/>
    <xf numFmtId="0" fontId="46" fillId="0" borderId="41" xfId="6" applyFont="1" applyBorder="1"/>
    <xf numFmtId="0" fontId="46" fillId="0" borderId="40" xfId="6" applyFont="1" applyBorder="1"/>
    <xf numFmtId="0" fontId="3" fillId="0" borderId="44" xfId="6" applyBorder="1" applyAlignment="1">
      <alignment horizontal="center" vertical="center"/>
    </xf>
    <xf numFmtId="0" fontId="3" fillId="18" borderId="42" xfId="6" applyFill="1" applyBorder="1"/>
    <xf numFmtId="0" fontId="43" fillId="18" borderId="0" xfId="6" applyFont="1" applyFill="1"/>
    <xf numFmtId="0" fontId="3" fillId="18" borderId="43" xfId="6" applyFill="1" applyBorder="1" applyAlignment="1">
      <alignment horizontal="center" vertical="center"/>
    </xf>
    <xf numFmtId="0" fontId="3" fillId="33" borderId="42" xfId="6" applyFill="1" applyBorder="1"/>
    <xf numFmtId="0" fontId="43" fillId="33" borderId="0" xfId="6" applyFont="1" applyFill="1"/>
    <xf numFmtId="0" fontId="3" fillId="33" borderId="43" xfId="6" applyFill="1" applyBorder="1" applyAlignment="1">
      <alignment horizontal="center" vertical="center"/>
    </xf>
    <xf numFmtId="0" fontId="3" fillId="6" borderId="42" xfId="6" applyFill="1" applyBorder="1"/>
    <xf numFmtId="0" fontId="43" fillId="6" borderId="0" xfId="6" applyFont="1" applyFill="1"/>
    <xf numFmtId="0" fontId="3" fillId="6" borderId="43" xfId="6" applyFill="1" applyBorder="1" applyAlignment="1">
      <alignment horizontal="center" vertical="center"/>
    </xf>
    <xf numFmtId="0" fontId="3" fillId="27" borderId="42" xfId="6" applyFill="1" applyBorder="1"/>
    <xf numFmtId="0" fontId="43" fillId="27" borderId="0" xfId="6" applyFont="1" applyFill="1"/>
    <xf numFmtId="0" fontId="3" fillId="27" borderId="43" xfId="6" applyFill="1" applyBorder="1" applyAlignment="1">
      <alignment horizontal="center" vertical="center"/>
    </xf>
    <xf numFmtId="0" fontId="3" fillId="18" borderId="4" xfId="6" applyFill="1" applyBorder="1"/>
    <xf numFmtId="0" fontId="43" fillId="18" borderId="39" xfId="6" applyFont="1" applyFill="1" applyBorder="1"/>
    <xf numFmtId="0" fontId="3" fillId="18" borderId="1" xfId="6" applyFill="1" applyBorder="1" applyAlignment="1">
      <alignment horizontal="center" vertical="center"/>
    </xf>
    <xf numFmtId="0" fontId="43" fillId="0" borderId="42" xfId="0" applyFont="1" applyBorder="1"/>
    <xf numFmtId="0" fontId="43" fillId="0" borderId="0" xfId="0" applyFont="1"/>
    <xf numFmtId="0" fontId="0" fillId="0" borderId="43" xfId="0" applyBorder="1"/>
    <xf numFmtId="0" fontId="0" fillId="0" borderId="42" xfId="0" applyBorder="1"/>
    <xf numFmtId="0" fontId="0" fillId="0" borderId="4" xfId="0" applyBorder="1"/>
    <xf numFmtId="0" fontId="0" fillId="0" borderId="39" xfId="0" applyBorder="1"/>
    <xf numFmtId="0" fontId="0" fillId="0" borderId="1" xfId="0" applyBorder="1"/>
    <xf numFmtId="0" fontId="2" fillId="18" borderId="42" xfId="6" applyFont="1" applyFill="1" applyBorder="1"/>
    <xf numFmtId="0" fontId="2" fillId="33" borderId="42" xfId="6" applyFont="1" applyFill="1" applyBorder="1"/>
    <xf numFmtId="0" fontId="2" fillId="6" borderId="42" xfId="6" applyFont="1" applyFill="1" applyBorder="1"/>
    <xf numFmtId="0" fontId="38" fillId="34" borderId="11" xfId="0" applyFont="1" applyFill="1" applyBorder="1" applyAlignment="1">
      <alignment horizontal="center" vertical="center" wrapText="1"/>
    </xf>
    <xf numFmtId="0" fontId="0" fillId="0" borderId="17" xfId="0" applyBorder="1" applyAlignment="1">
      <alignment horizontal="center" vertical="center" wrapText="1"/>
    </xf>
    <xf numFmtId="0" fontId="11" fillId="5" borderId="0" xfId="0" applyFont="1" applyFill="1" applyAlignment="1">
      <alignment wrapText="1"/>
    </xf>
    <xf numFmtId="0" fontId="11" fillId="5" borderId="0" xfId="0" applyFont="1" applyFill="1" applyAlignment="1">
      <alignment vertical="center"/>
    </xf>
    <xf numFmtId="0" fontId="8" fillId="5" borderId="0" xfId="0" applyFont="1" applyFill="1" applyBorder="1" applyAlignment="1">
      <alignment horizontal="left" vertical="center" wrapText="1" indent="1"/>
    </xf>
    <xf numFmtId="0" fontId="0" fillId="5" borderId="0" xfId="0" applyFill="1" applyAlignment="1">
      <alignment vertical="top"/>
    </xf>
    <xf numFmtId="0" fontId="0" fillId="5" borderId="43" xfId="0" applyFill="1" applyBorder="1" applyAlignment="1">
      <alignment vertical="top"/>
    </xf>
    <xf numFmtId="0" fontId="47" fillId="0" borderId="9" xfId="0" applyFont="1" applyBorder="1" applyAlignment="1">
      <alignment horizontal="left" vertical="center" wrapText="1" indent="1"/>
    </xf>
    <xf numFmtId="0" fontId="28" fillId="5" borderId="2" xfId="3" applyFill="1" applyBorder="1" applyAlignment="1">
      <alignment vertical="top" wrapText="1"/>
    </xf>
    <xf numFmtId="0" fontId="41" fillId="5" borderId="0" xfId="0" applyFont="1" applyFill="1"/>
    <xf numFmtId="0" fontId="49" fillId="5" borderId="2" xfId="3" applyFont="1" applyFill="1" applyBorder="1" applyAlignment="1">
      <alignment vertical="top"/>
    </xf>
    <xf numFmtId="0" fontId="54" fillId="0" borderId="0" xfId="0" applyFont="1" applyAlignment="1">
      <alignment wrapText="1"/>
    </xf>
    <xf numFmtId="0" fontId="54" fillId="0" borderId="0" xfId="0" applyFont="1" applyAlignment="1">
      <alignment vertical="center" wrapText="1"/>
    </xf>
    <xf numFmtId="0" fontId="54" fillId="0" borderId="0" xfId="0" applyFont="1" applyAlignment="1">
      <alignment vertical="top" wrapText="1"/>
    </xf>
    <xf numFmtId="0" fontId="57" fillId="0" borderId="0" xfId="0" applyFont="1" applyAlignment="1">
      <alignment horizontal="left" vertical="center" wrapText="1"/>
    </xf>
    <xf numFmtId="0" fontId="59" fillId="0" borderId="0" xfId="0" applyFont="1" applyAlignment="1">
      <alignment wrapText="1"/>
    </xf>
    <xf numFmtId="0" fontId="59" fillId="0" borderId="0" xfId="0" applyFont="1" applyAlignment="1">
      <alignment vertical="center" wrapText="1"/>
    </xf>
    <xf numFmtId="0" fontId="5" fillId="35" borderId="0" xfId="0" applyFont="1" applyFill="1" applyAlignment="1">
      <alignment horizontal="center" vertical="center" wrapText="1"/>
    </xf>
    <xf numFmtId="0" fontId="61" fillId="35" borderId="0" xfId="0" applyFont="1" applyFill="1" applyAlignment="1">
      <alignment horizontal="left" vertical="center"/>
    </xf>
    <xf numFmtId="0" fontId="5" fillId="36" borderId="11" xfId="0" applyFont="1" applyFill="1" applyBorder="1" applyAlignment="1">
      <alignment horizontal="center" vertical="center" wrapText="1"/>
    </xf>
    <xf numFmtId="0" fontId="62" fillId="19" borderId="11" xfId="0" applyFont="1" applyFill="1" applyBorder="1" applyAlignment="1">
      <alignment horizontal="center" vertical="center" wrapText="1"/>
    </xf>
    <xf numFmtId="0" fontId="5" fillId="22" borderId="26" xfId="0" applyFont="1" applyFill="1" applyBorder="1" applyAlignment="1">
      <alignment horizontal="center" vertical="center" wrapText="1"/>
    </xf>
    <xf numFmtId="0" fontId="5" fillId="22" borderId="27" xfId="0" applyFont="1" applyFill="1" applyBorder="1" applyAlignment="1">
      <alignment horizontal="center" vertical="center" wrapText="1"/>
    </xf>
    <xf numFmtId="49" fontId="5" fillId="5" borderId="11" xfId="0" applyNumberFormat="1" applyFont="1" applyFill="1" applyBorder="1" applyAlignment="1">
      <alignment horizontal="center" vertical="center" wrapText="1"/>
    </xf>
    <xf numFmtId="0" fontId="0" fillId="5" borderId="11" xfId="0" applyFill="1" applyBorder="1" applyAlignment="1">
      <alignment horizontal="center" vertical="center" wrapText="1"/>
    </xf>
    <xf numFmtId="0" fontId="59" fillId="0" borderId="48" xfId="0" applyFont="1" applyBorder="1" applyAlignment="1">
      <alignment wrapText="1"/>
    </xf>
    <xf numFmtId="0" fontId="0" fillId="0" borderId="47" xfId="0" applyBorder="1"/>
    <xf numFmtId="0" fontId="54" fillId="0" borderId="48" xfId="0" applyFont="1" applyBorder="1" applyAlignment="1">
      <alignment vertical="center" wrapText="1"/>
    </xf>
    <xf numFmtId="0" fontId="52" fillId="0" borderId="50" xfId="0" applyFont="1" applyBorder="1" applyAlignment="1">
      <alignment horizontal="left" vertical="center"/>
    </xf>
    <xf numFmtId="0" fontId="59" fillId="0" borderId="49" xfId="0" applyFont="1" applyBorder="1" applyAlignment="1">
      <alignment wrapText="1"/>
    </xf>
    <xf numFmtId="0" fontId="60" fillId="0" borderId="49" xfId="0" applyFont="1" applyBorder="1" applyAlignment="1">
      <alignment wrapText="1"/>
    </xf>
    <xf numFmtId="0" fontId="0" fillId="0" borderId="0" xfId="0" applyBorder="1"/>
    <xf numFmtId="0" fontId="0" fillId="5" borderId="11" xfId="0" applyFill="1" applyBorder="1" applyAlignment="1">
      <alignment horizontal="left" vertical="top" wrapText="1"/>
    </xf>
    <xf numFmtId="0" fontId="29" fillId="5" borderId="11" xfId="0" applyFont="1" applyFill="1" applyBorder="1" applyAlignment="1">
      <alignment horizontal="center" vertical="top" wrapText="1"/>
    </xf>
    <xf numFmtId="0" fontId="29" fillId="5" borderId="11" xfId="0" applyFont="1" applyFill="1" applyBorder="1" applyAlignment="1" applyProtection="1">
      <alignment horizontal="center" vertical="top" wrapText="1"/>
      <protection locked="0"/>
    </xf>
    <xf numFmtId="0" fontId="59" fillId="0" borderId="49" xfId="0" applyFont="1" applyBorder="1" applyAlignment="1">
      <alignment vertical="top" wrapText="1"/>
    </xf>
    <xf numFmtId="0" fontId="60" fillId="0" borderId="49" xfId="0" applyFont="1" applyBorder="1" applyAlignment="1">
      <alignment vertical="center" wrapText="1"/>
    </xf>
    <xf numFmtId="0" fontId="53" fillId="36" borderId="0" xfId="0" applyFont="1" applyFill="1" applyAlignment="1">
      <alignment vertical="top" wrapText="1"/>
    </xf>
    <xf numFmtId="0" fontId="54" fillId="36" borderId="0" xfId="0" applyFont="1" applyFill="1"/>
    <xf numFmtId="0" fontId="53" fillId="27" borderId="0" xfId="0" applyFont="1" applyFill="1" applyAlignment="1">
      <alignment vertical="top"/>
    </xf>
    <xf numFmtId="0" fontId="54" fillId="27" borderId="0" xfId="0" applyFont="1" applyFill="1"/>
    <xf numFmtId="0" fontId="53" fillId="22" borderId="48" xfId="0" applyFont="1" applyFill="1" applyBorder="1" applyAlignment="1">
      <alignment vertical="top"/>
    </xf>
    <xf numFmtId="0" fontId="54" fillId="22" borderId="0" xfId="0" applyFont="1" applyFill="1"/>
    <xf numFmtId="0" fontId="53" fillId="37" borderId="0" xfId="0" applyFont="1" applyFill="1" applyAlignment="1">
      <alignment vertical="top"/>
    </xf>
    <xf numFmtId="0" fontId="53" fillId="21" borderId="0" xfId="0" applyFont="1" applyFill="1" applyAlignment="1">
      <alignment vertical="top"/>
    </xf>
    <xf numFmtId="0" fontId="54" fillId="21" borderId="0" xfId="0" applyFont="1" applyFill="1"/>
    <xf numFmtId="0" fontId="54" fillId="23" borderId="0" xfId="0" applyFont="1" applyFill="1" applyAlignment="1">
      <alignment vertical="top"/>
    </xf>
    <xf numFmtId="0" fontId="54" fillId="23" borderId="0" xfId="0" applyFont="1" applyFill="1"/>
    <xf numFmtId="0" fontId="51" fillId="35" borderId="0" xfId="0" applyFont="1" applyFill="1" applyAlignment="1">
      <alignment horizontal="left" vertical="center"/>
    </xf>
    <xf numFmtId="0" fontId="53" fillId="35" borderId="0" xfId="0" applyFont="1" applyFill="1" applyAlignment="1">
      <alignment horizontal="left" vertical="center"/>
    </xf>
    <xf numFmtId="0" fontId="53" fillId="23" borderId="0" xfId="0" applyFont="1" applyFill="1" applyAlignment="1">
      <alignment vertical="top"/>
    </xf>
    <xf numFmtId="0" fontId="5" fillId="35" borderId="16" xfId="0" applyFont="1" applyFill="1" applyBorder="1" applyAlignment="1">
      <alignment horizontal="left" vertical="center"/>
    </xf>
    <xf numFmtId="0" fontId="54" fillId="22" borderId="51" xfId="0" applyFont="1" applyFill="1" applyBorder="1" applyAlignment="1">
      <alignment vertical="top" wrapText="1"/>
    </xf>
    <xf numFmtId="0" fontId="54" fillId="22" borderId="38" xfId="0" applyFont="1" applyFill="1" applyBorder="1" applyAlignment="1">
      <alignment wrapText="1"/>
    </xf>
    <xf numFmtId="0" fontId="54" fillId="36" borderId="38" xfId="0" applyFont="1" applyFill="1" applyBorder="1" applyAlignment="1">
      <alignment vertical="top" wrapText="1"/>
    </xf>
    <xf numFmtId="0" fontId="55" fillId="36" borderId="38" xfId="0" applyFont="1" applyFill="1" applyBorder="1" applyAlignment="1">
      <alignment wrapText="1"/>
    </xf>
    <xf numFmtId="0" fontId="54" fillId="27" borderId="52" xfId="0" applyFont="1" applyFill="1" applyBorder="1" applyAlignment="1">
      <alignment vertical="top" wrapText="1"/>
    </xf>
    <xf numFmtId="0" fontId="54" fillId="27" borderId="38" xfId="0" applyFont="1" applyFill="1" applyBorder="1" applyAlignment="1">
      <alignment vertical="top" wrapText="1"/>
    </xf>
    <xf numFmtId="0" fontId="54" fillId="27" borderId="52" xfId="0" applyFont="1" applyFill="1" applyBorder="1" applyAlignment="1">
      <alignment wrapText="1"/>
    </xf>
    <xf numFmtId="0" fontId="53" fillId="37" borderId="53" xfId="0" applyFont="1" applyFill="1" applyBorder="1" applyAlignment="1">
      <alignment vertical="top" wrapText="1"/>
    </xf>
    <xf numFmtId="0" fontId="53" fillId="21" borderId="46" xfId="0" applyFont="1" applyFill="1" applyBorder="1" applyAlignment="1">
      <alignment vertical="top" wrapText="1"/>
    </xf>
    <xf numFmtId="0" fontId="54" fillId="23" borderId="45" xfId="0" applyFont="1" applyFill="1" applyBorder="1"/>
    <xf numFmtId="0" fontId="54" fillId="35" borderId="18" xfId="0" applyFont="1" applyFill="1" applyBorder="1" applyAlignment="1">
      <alignment horizontal="left" vertical="center"/>
    </xf>
    <xf numFmtId="0" fontId="53" fillId="35" borderId="38" xfId="0" applyFont="1" applyFill="1" applyBorder="1" applyAlignment="1">
      <alignment horizontal="left" vertical="center"/>
    </xf>
    <xf numFmtId="0" fontId="5" fillId="35" borderId="45" xfId="0" applyFont="1" applyFill="1" applyBorder="1" applyAlignment="1">
      <alignment horizontal="left" vertical="center"/>
    </xf>
    <xf numFmtId="0" fontId="9" fillId="5" borderId="0" xfId="0" applyFont="1" applyFill="1" applyAlignment="1">
      <alignment horizontal="left" vertical="center" wrapText="1" indent="1"/>
    </xf>
    <xf numFmtId="0" fontId="66" fillId="19" borderId="11" xfId="0" applyFont="1" applyFill="1" applyBorder="1" applyAlignment="1">
      <alignment horizontal="center" vertical="center" wrapText="1"/>
    </xf>
    <xf numFmtId="0" fontId="57" fillId="0" borderId="0" xfId="0" applyFont="1" applyAlignment="1">
      <alignment horizontal="left" vertical="top" wrapText="1"/>
    </xf>
    <xf numFmtId="0" fontId="62" fillId="36" borderId="11" xfId="0" applyFont="1" applyFill="1" applyBorder="1" applyAlignment="1">
      <alignment horizontal="center" vertical="center" wrapText="1"/>
    </xf>
    <xf numFmtId="0" fontId="71" fillId="21" borderId="11" xfId="0" applyFont="1" applyFill="1" applyBorder="1" applyAlignment="1" applyProtection="1">
      <alignment horizontal="center" vertical="center" wrapText="1"/>
      <protection locked="0"/>
    </xf>
    <xf numFmtId="0" fontId="62" fillId="23" borderId="11" xfId="0" applyFont="1" applyFill="1" applyBorder="1" applyAlignment="1">
      <alignment horizontal="center" vertical="center" wrapText="1"/>
    </xf>
    <xf numFmtId="0" fontId="54" fillId="21" borderId="53" xfId="0" applyFont="1" applyFill="1" applyBorder="1" applyAlignment="1">
      <alignment wrapText="1"/>
    </xf>
    <xf numFmtId="0" fontId="54" fillId="21" borderId="38" xfId="0" applyFont="1" applyFill="1" applyBorder="1" applyAlignment="1">
      <alignment wrapText="1"/>
    </xf>
    <xf numFmtId="0" fontId="54" fillId="21" borderId="52" xfId="0" applyFont="1" applyFill="1" applyBorder="1" applyAlignment="1">
      <alignment wrapText="1"/>
    </xf>
    <xf numFmtId="0" fontId="54" fillId="23" borderId="52" xfId="0" applyFont="1" applyFill="1" applyBorder="1" applyAlignment="1">
      <alignment wrapText="1"/>
    </xf>
    <xf numFmtId="0" fontId="54" fillId="23" borderId="38" xfId="0" applyFont="1" applyFill="1" applyBorder="1" applyAlignment="1">
      <alignment wrapText="1"/>
    </xf>
    <xf numFmtId="0" fontId="54" fillId="34" borderId="11" xfId="0" applyFont="1" applyFill="1" applyBorder="1" applyAlignment="1">
      <alignment horizontal="center" vertical="center" wrapText="1"/>
    </xf>
    <xf numFmtId="0" fontId="54" fillId="26" borderId="11" xfId="0" applyFont="1" applyFill="1" applyBorder="1" applyAlignment="1">
      <alignment horizontal="center" vertical="center" wrapText="1"/>
    </xf>
    <xf numFmtId="0" fontId="54" fillId="5" borderId="11" xfId="0" applyFont="1" applyFill="1" applyBorder="1" applyAlignment="1">
      <alignment horizontal="left" vertical="top" wrapText="1"/>
    </xf>
    <xf numFmtId="0" fontId="54" fillId="5" borderId="11" xfId="0" applyFont="1" applyFill="1" applyBorder="1" applyAlignment="1">
      <alignment horizontal="center" vertical="top" wrapText="1"/>
    </xf>
    <xf numFmtId="0" fontId="54" fillId="5" borderId="11" xfId="0" applyFont="1" applyFill="1" applyBorder="1" applyAlignment="1" applyProtection="1">
      <alignment horizontal="center" vertical="top" wrapText="1"/>
      <protection locked="0"/>
    </xf>
    <xf numFmtId="49" fontId="72" fillId="0" borderId="11" xfId="0" applyNumberFormat="1" applyFont="1" applyBorder="1" applyAlignment="1">
      <alignment horizontal="left" vertical="top" wrapText="1"/>
    </xf>
    <xf numFmtId="0" fontId="54" fillId="0" borderId="11" xfId="0" applyFont="1" applyBorder="1" applyAlignment="1">
      <alignment horizontal="left" vertical="top" wrapText="1"/>
    </xf>
    <xf numFmtId="0" fontId="75" fillId="5" borderId="11" xfId="0" applyFont="1" applyFill="1" applyBorder="1" applyAlignment="1">
      <alignment horizontal="left" vertical="top" wrapText="1"/>
    </xf>
    <xf numFmtId="0" fontId="73" fillId="5" borderId="11" xfId="5" applyFont="1" applyFill="1" applyBorder="1" applyAlignment="1" applyProtection="1">
      <alignment horizontal="center" vertical="center" wrapText="1"/>
      <protection locked="0"/>
    </xf>
    <xf numFmtId="0" fontId="73" fillId="5" borderId="11" xfId="5" applyFont="1" applyFill="1" applyBorder="1" applyAlignment="1" applyProtection="1">
      <alignment horizontal="center" vertical="center" wrapText="1"/>
    </xf>
    <xf numFmtId="0" fontId="21" fillId="0" borderId="11" xfId="2" applyFont="1" applyBorder="1" applyAlignment="1">
      <alignment horizontal="center" vertical="center" wrapText="1"/>
    </xf>
    <xf numFmtId="0" fontId="78" fillId="38" borderId="17" xfId="0" applyFont="1" applyFill="1" applyBorder="1" applyAlignment="1">
      <alignment horizontal="center" vertical="center" wrapText="1"/>
    </xf>
    <xf numFmtId="0" fontId="77" fillId="22" borderId="17" xfId="0" applyFont="1" applyFill="1" applyBorder="1" applyAlignment="1">
      <alignment horizontal="center" vertical="center" wrapText="1"/>
    </xf>
    <xf numFmtId="0" fontId="77" fillId="24" borderId="17" xfId="0" applyFont="1" applyFill="1" applyBorder="1" applyAlignment="1">
      <alignment horizontal="center" vertical="center" wrapText="1"/>
    </xf>
    <xf numFmtId="0" fontId="77" fillId="9" borderId="17" xfId="0" applyFont="1" applyFill="1" applyBorder="1" applyAlignment="1">
      <alignment horizontal="center" vertical="center" wrapText="1"/>
    </xf>
    <xf numFmtId="0" fontId="77" fillId="25" borderId="17" xfId="0" applyFont="1" applyFill="1" applyBorder="1" applyAlignment="1">
      <alignment horizontal="center" vertical="center" wrapText="1"/>
    </xf>
    <xf numFmtId="0" fontId="77" fillId="31" borderId="17" xfId="0" applyFont="1" applyFill="1" applyBorder="1" applyAlignment="1">
      <alignment horizontal="center" vertical="center" wrapText="1"/>
    </xf>
    <xf numFmtId="0" fontId="77" fillId="39" borderId="17" xfId="0" applyFont="1" applyFill="1" applyBorder="1" applyAlignment="1">
      <alignment horizontal="center" vertical="center" wrapText="1"/>
    </xf>
    <xf numFmtId="0" fontId="77" fillId="17" borderId="17" xfId="0" applyFont="1" applyFill="1" applyBorder="1" applyAlignment="1">
      <alignment horizontal="center" vertical="center" wrapText="1"/>
    </xf>
    <xf numFmtId="0" fontId="77" fillId="17" borderId="11" xfId="0" applyFont="1" applyFill="1" applyBorder="1" applyAlignment="1">
      <alignment horizontal="center" vertical="center" wrapText="1"/>
    </xf>
    <xf numFmtId="0" fontId="53" fillId="23" borderId="38" xfId="0" applyFont="1" applyFill="1" applyBorder="1" applyAlignment="1">
      <alignment vertical="top" wrapText="1"/>
    </xf>
    <xf numFmtId="0" fontId="6" fillId="40" borderId="54" xfId="0" applyFont="1" applyFill="1" applyBorder="1" applyAlignment="1">
      <alignment horizontal="left" vertical="top" wrapText="1"/>
    </xf>
    <xf numFmtId="0" fontId="6" fillId="40" borderId="53" xfId="0" applyFont="1" applyFill="1" applyBorder="1" applyAlignment="1">
      <alignment horizontal="left" vertical="top" wrapText="1"/>
    </xf>
    <xf numFmtId="0" fontId="6" fillId="40" borderId="56" xfId="0" applyFont="1" applyFill="1" applyBorder="1" applyAlignment="1">
      <alignment horizontal="left" vertical="top" wrapText="1"/>
    </xf>
    <xf numFmtId="0" fontId="0" fillId="0" borderId="26" xfId="0" applyBorder="1"/>
    <xf numFmtId="0" fontId="0" fillId="0" borderId="53" xfId="0" applyBorder="1"/>
    <xf numFmtId="0" fontId="6" fillId="40" borderId="16" xfId="0" applyFont="1" applyFill="1" applyBorder="1" applyAlignment="1">
      <alignment horizontal="left" vertical="top" wrapText="1"/>
    </xf>
    <xf numFmtId="0" fontId="6" fillId="40" borderId="18" xfId="0" applyFont="1" applyFill="1" applyBorder="1" applyAlignment="1">
      <alignment horizontal="left" vertical="top" wrapText="1"/>
    </xf>
    <xf numFmtId="0" fontId="6" fillId="40" borderId="12" xfId="0" applyFont="1" applyFill="1" applyBorder="1" applyAlignment="1">
      <alignment horizontal="left" vertical="top" wrapText="1"/>
    </xf>
    <xf numFmtId="49" fontId="53" fillId="17" borderId="11" xfId="0" applyNumberFormat="1" applyFont="1" applyFill="1" applyBorder="1" applyAlignment="1">
      <alignment horizontal="left" vertical="center" wrapText="1"/>
    </xf>
    <xf numFmtId="49" fontId="53" fillId="38" borderId="11" xfId="0" applyNumberFormat="1" applyFont="1" applyFill="1" applyBorder="1" applyAlignment="1">
      <alignment horizontal="left" vertical="center" wrapText="1"/>
    </xf>
    <xf numFmtId="0" fontId="5" fillId="38" borderId="0" xfId="0" applyFont="1" applyFill="1" applyAlignment="1">
      <alignment vertical="center"/>
    </xf>
    <xf numFmtId="0" fontId="5" fillId="38" borderId="11" xfId="0" applyFont="1" applyFill="1" applyBorder="1" applyAlignment="1">
      <alignment vertical="center"/>
    </xf>
    <xf numFmtId="0" fontId="6" fillId="40" borderId="17" xfId="0" applyFont="1" applyFill="1" applyBorder="1" applyAlignment="1">
      <alignment horizontal="left" vertical="top" wrapText="1"/>
    </xf>
    <xf numFmtId="0" fontId="6" fillId="40" borderId="11" xfId="0" applyFont="1" applyFill="1" applyBorder="1" applyAlignment="1">
      <alignment horizontal="left" vertical="top" wrapText="1"/>
    </xf>
    <xf numFmtId="0" fontId="27" fillId="22" borderId="17" xfId="0" applyFont="1" applyFill="1" applyBorder="1" applyAlignment="1">
      <alignment horizontal="left" vertical="center" wrapText="1"/>
    </xf>
    <xf numFmtId="0" fontId="27" fillId="24" borderId="17" xfId="0" applyFont="1" applyFill="1" applyBorder="1" applyAlignment="1">
      <alignment horizontal="left" vertical="center" wrapText="1"/>
    </xf>
    <xf numFmtId="0" fontId="47" fillId="22" borderId="55" xfId="0" applyFont="1" applyFill="1" applyBorder="1" applyAlignment="1">
      <alignment vertical="top" wrapText="1"/>
    </xf>
    <xf numFmtId="0" fontId="47" fillId="38" borderId="55" xfId="0" applyFont="1" applyFill="1" applyBorder="1" applyAlignment="1">
      <alignment horizontal="left" vertical="top" wrapText="1"/>
    </xf>
    <xf numFmtId="0" fontId="0" fillId="5" borderId="53" xfId="0" applyFill="1" applyBorder="1"/>
    <xf numFmtId="0" fontId="5" fillId="41" borderId="0" xfId="0" applyFont="1" applyFill="1" applyAlignment="1">
      <alignment vertical="center"/>
    </xf>
    <xf numFmtId="0" fontId="9" fillId="41" borderId="18" xfId="0" applyFont="1" applyFill="1" applyBorder="1" applyAlignment="1">
      <alignment horizontal="left" vertical="top" wrapText="1"/>
    </xf>
    <xf numFmtId="49" fontId="53" fillId="9" borderId="11" xfId="0" applyNumberFormat="1" applyFont="1" applyFill="1" applyBorder="1" applyAlignment="1">
      <alignment horizontal="left" vertical="center" wrapText="1"/>
    </xf>
    <xf numFmtId="0" fontId="5" fillId="9" borderId="0" xfId="0" applyFont="1" applyFill="1" applyAlignment="1">
      <alignment vertical="center" wrapText="1"/>
    </xf>
    <xf numFmtId="0" fontId="5" fillId="9" borderId="0" xfId="0" applyFont="1" applyFill="1" applyAlignment="1">
      <alignment vertical="center"/>
    </xf>
    <xf numFmtId="0" fontId="6" fillId="40" borderId="57" xfId="0" applyFont="1" applyFill="1" applyBorder="1" applyAlignment="1">
      <alignment horizontal="left" vertical="top" wrapText="1"/>
    </xf>
    <xf numFmtId="0" fontId="6" fillId="40" borderId="38" xfId="0" applyFont="1" applyFill="1" applyBorder="1" applyAlignment="1">
      <alignment horizontal="left" vertical="top" wrapText="1"/>
    </xf>
    <xf numFmtId="0" fontId="6" fillId="40" borderId="15" xfId="0" applyFont="1" applyFill="1" applyBorder="1" applyAlignment="1">
      <alignment horizontal="left" vertical="top" wrapText="1"/>
    </xf>
    <xf numFmtId="0" fontId="6" fillId="40" borderId="59" xfId="0" applyFont="1" applyFill="1" applyBorder="1" applyAlignment="1">
      <alignment horizontal="left" vertical="top" wrapText="1"/>
    </xf>
    <xf numFmtId="0" fontId="5" fillId="9" borderId="11" xfId="0" applyFont="1" applyFill="1" applyBorder="1" applyAlignment="1">
      <alignment vertical="center"/>
    </xf>
    <xf numFmtId="0" fontId="6" fillId="40" borderId="60" xfId="0" applyFont="1" applyFill="1" applyBorder="1" applyAlignment="1">
      <alignment horizontal="left" vertical="top" wrapText="1"/>
    </xf>
    <xf numFmtId="0" fontId="47" fillId="9" borderId="55" xfId="0" applyFont="1" applyFill="1" applyBorder="1" applyAlignment="1">
      <alignment horizontal="left" vertical="top" wrapText="1"/>
    </xf>
    <xf numFmtId="0" fontId="5" fillId="9" borderId="15" xfId="0" applyFont="1" applyFill="1" applyBorder="1" applyAlignment="1">
      <alignment vertical="center"/>
    </xf>
    <xf numFmtId="0" fontId="5" fillId="9" borderId="11" xfId="0" applyFont="1" applyFill="1" applyBorder="1" applyAlignment="1">
      <alignment vertical="center" wrapText="1"/>
    </xf>
    <xf numFmtId="0" fontId="6" fillId="40" borderId="60" xfId="0" applyFont="1" applyFill="1" applyBorder="1" applyAlignment="1">
      <alignment vertical="top" wrapText="1"/>
    </xf>
    <xf numFmtId="0" fontId="6" fillId="40" borderId="11" xfId="0" applyFont="1" applyFill="1" applyBorder="1" applyAlignment="1">
      <alignment vertical="top" wrapText="1"/>
    </xf>
    <xf numFmtId="0" fontId="6" fillId="40" borderId="52" xfId="0" applyFont="1" applyFill="1" applyBorder="1" applyAlignment="1">
      <alignment horizontal="left" vertical="top" wrapText="1"/>
    </xf>
    <xf numFmtId="49" fontId="53" fillId="31" borderId="11" xfId="0" applyNumberFormat="1" applyFont="1" applyFill="1" applyBorder="1" applyAlignment="1">
      <alignment horizontal="left" vertical="center" wrapText="1"/>
    </xf>
    <xf numFmtId="0" fontId="5" fillId="31" borderId="0" xfId="0" applyFont="1" applyFill="1" applyAlignment="1">
      <alignment vertical="center" wrapText="1"/>
    </xf>
    <xf numFmtId="0" fontId="6" fillId="40" borderId="62" xfId="0" applyFont="1" applyFill="1" applyBorder="1" applyAlignment="1">
      <alignment horizontal="left" vertical="top" wrapText="1"/>
    </xf>
    <xf numFmtId="0" fontId="47" fillId="31" borderId="63" xfId="0" applyFont="1" applyFill="1" applyBorder="1" applyAlignment="1">
      <alignment horizontal="left" vertical="top" wrapText="1"/>
    </xf>
    <xf numFmtId="0" fontId="5" fillId="25" borderId="0" xfId="0" applyFont="1" applyFill="1"/>
    <xf numFmtId="0" fontId="5" fillId="25" borderId="17" xfId="0" applyFont="1" applyFill="1" applyBorder="1" applyAlignment="1">
      <alignment vertical="center"/>
    </xf>
    <xf numFmtId="0" fontId="5" fillId="25" borderId="11" xfId="0" applyFont="1" applyFill="1" applyBorder="1" applyAlignment="1">
      <alignment vertical="center"/>
    </xf>
    <xf numFmtId="0" fontId="5" fillId="25" borderId="11" xfId="0" applyFont="1" applyFill="1" applyBorder="1" applyAlignment="1">
      <alignment vertical="center" wrapText="1"/>
    </xf>
    <xf numFmtId="0" fontId="5" fillId="25" borderId="15" xfId="0" applyFont="1" applyFill="1" applyBorder="1" applyAlignment="1">
      <alignment vertical="center" wrapText="1"/>
    </xf>
    <xf numFmtId="0" fontId="5" fillId="25" borderId="0" xfId="0" applyFont="1" applyFill="1" applyAlignment="1">
      <alignment vertical="center"/>
    </xf>
    <xf numFmtId="0" fontId="47" fillId="25" borderId="55" xfId="0" applyFont="1" applyFill="1" applyBorder="1" applyAlignment="1">
      <alignment horizontal="left" vertical="top" wrapText="1"/>
    </xf>
    <xf numFmtId="0" fontId="77" fillId="41" borderId="17" xfId="0" applyFont="1" applyFill="1" applyBorder="1" applyAlignment="1">
      <alignment horizontal="center" vertical="center" wrapText="1"/>
    </xf>
    <xf numFmtId="0" fontId="5" fillId="41" borderId="52" xfId="0" applyFont="1" applyFill="1" applyBorder="1" applyAlignment="1">
      <alignment vertical="center"/>
    </xf>
    <xf numFmtId="0" fontId="5" fillId="41" borderId="38" xfId="0" applyFont="1" applyFill="1" applyBorder="1" applyAlignment="1">
      <alignment vertical="center"/>
    </xf>
    <xf numFmtId="0" fontId="47" fillId="24" borderId="58" xfId="0" applyFont="1" applyFill="1" applyBorder="1" applyAlignment="1">
      <alignment horizontal="left" vertical="top" wrapText="1"/>
    </xf>
    <xf numFmtId="49" fontId="53" fillId="39" borderId="11" xfId="0" applyNumberFormat="1" applyFont="1" applyFill="1" applyBorder="1" applyAlignment="1">
      <alignment horizontal="left" vertical="center" wrapText="1"/>
    </xf>
    <xf numFmtId="0" fontId="5" fillId="39" borderId="17" xfId="0" applyFont="1" applyFill="1" applyBorder="1" applyAlignment="1">
      <alignment vertical="center"/>
    </xf>
    <xf numFmtId="0" fontId="5" fillId="39" borderId="17" xfId="0" applyFont="1" applyFill="1" applyBorder="1" applyAlignment="1">
      <alignment vertical="center" wrapText="1"/>
    </xf>
    <xf numFmtId="0" fontId="5" fillId="42" borderId="17" xfId="0" applyFont="1" applyFill="1" applyBorder="1"/>
    <xf numFmtId="0" fontId="77" fillId="42" borderId="17" xfId="0" applyFont="1" applyFill="1" applyBorder="1" applyAlignment="1">
      <alignment horizontal="center" vertical="center" wrapText="1"/>
    </xf>
    <xf numFmtId="0" fontId="5" fillId="42" borderId="17" xfId="0" applyFont="1" applyFill="1" applyBorder="1" applyAlignment="1">
      <alignment vertical="center" wrapText="1"/>
    </xf>
    <xf numFmtId="0" fontId="47" fillId="42" borderId="61" xfId="0" applyFont="1" applyFill="1" applyBorder="1" applyAlignment="1">
      <alignment horizontal="left" vertical="top" wrapText="1"/>
    </xf>
    <xf numFmtId="0" fontId="47" fillId="17" borderId="61" xfId="0" applyFont="1" applyFill="1" applyBorder="1" applyAlignment="1">
      <alignment horizontal="left" vertical="top" wrapText="1"/>
    </xf>
    <xf numFmtId="0" fontId="81" fillId="41" borderId="17" xfId="0" applyFont="1" applyFill="1" applyBorder="1" applyAlignment="1">
      <alignment horizontal="center" vertical="center" wrapText="1"/>
    </xf>
    <xf numFmtId="0" fontId="81" fillId="38" borderId="17" xfId="0" applyFont="1" applyFill="1" applyBorder="1" applyAlignment="1">
      <alignment horizontal="center" vertical="center" wrapText="1"/>
    </xf>
    <xf numFmtId="0" fontId="81" fillId="22" borderId="17" xfId="0" applyFont="1" applyFill="1" applyBorder="1" applyAlignment="1">
      <alignment horizontal="center" vertical="center" wrapText="1"/>
    </xf>
    <xf numFmtId="0" fontId="81" fillId="24" borderId="17" xfId="0" applyFont="1" applyFill="1" applyBorder="1" applyAlignment="1">
      <alignment horizontal="center" vertical="center" wrapText="1"/>
    </xf>
    <xf numFmtId="0" fontId="81" fillId="9" borderId="17" xfId="0" applyFont="1" applyFill="1" applyBorder="1" applyAlignment="1">
      <alignment horizontal="center" vertical="center" wrapText="1"/>
    </xf>
    <xf numFmtId="0" fontId="82" fillId="25" borderId="17" xfId="0" applyFont="1" applyFill="1" applyBorder="1" applyAlignment="1">
      <alignment horizontal="center" vertical="center" wrapText="1"/>
    </xf>
    <xf numFmtId="0" fontId="81" fillId="31" borderId="17" xfId="0" applyFont="1" applyFill="1" applyBorder="1" applyAlignment="1">
      <alignment horizontal="center" vertical="center" wrapText="1"/>
    </xf>
    <xf numFmtId="0" fontId="81" fillId="39" borderId="17" xfId="0" applyFont="1" applyFill="1" applyBorder="1" applyAlignment="1">
      <alignment horizontal="center" vertical="center" wrapText="1"/>
    </xf>
    <xf numFmtId="0" fontId="81" fillId="42" borderId="17" xfId="0" applyFont="1" applyFill="1" applyBorder="1" applyAlignment="1">
      <alignment horizontal="center" vertical="center" wrapText="1"/>
    </xf>
    <xf numFmtId="0" fontId="81" fillId="17" borderId="17" xfId="0" applyFont="1" applyFill="1" applyBorder="1" applyAlignment="1">
      <alignment horizontal="center" vertical="center" wrapText="1"/>
    </xf>
    <xf numFmtId="0" fontId="5" fillId="17" borderId="11" xfId="0" applyFont="1" applyFill="1" applyBorder="1" applyAlignment="1">
      <alignment vertical="center"/>
    </xf>
    <xf numFmtId="0" fontId="5" fillId="17" borderId="17" xfId="0" applyFont="1" applyFill="1" applyBorder="1" applyAlignment="1">
      <alignment vertical="center" wrapText="1"/>
    </xf>
    <xf numFmtId="0" fontId="5" fillId="17" borderId="17" xfId="0" applyFont="1" applyFill="1" applyBorder="1" applyAlignment="1">
      <alignment vertical="center"/>
    </xf>
    <xf numFmtId="49" fontId="76" fillId="36" borderId="11" xfId="0" applyNumberFormat="1" applyFont="1" applyFill="1" applyBorder="1" applyAlignment="1">
      <alignment horizontal="center" vertical="center" wrapText="1"/>
    </xf>
    <xf numFmtId="0" fontId="51" fillId="36" borderId="17" xfId="0" applyFont="1" applyFill="1" applyBorder="1" applyAlignment="1">
      <alignment horizontal="center" vertical="center"/>
    </xf>
    <xf numFmtId="49" fontId="33" fillId="36" borderId="19" xfId="0" applyNumberFormat="1" applyFont="1" applyFill="1" applyBorder="1" applyAlignment="1">
      <alignment horizontal="center" vertical="center" wrapText="1"/>
    </xf>
    <xf numFmtId="49" fontId="83" fillId="36" borderId="15" xfId="0" applyNumberFormat="1" applyFont="1" applyFill="1" applyBorder="1" applyAlignment="1">
      <alignment horizontal="center" vertical="center" wrapText="1"/>
    </xf>
    <xf numFmtId="0" fontId="47" fillId="39" borderId="63" xfId="0" applyFont="1" applyFill="1" applyBorder="1" applyAlignment="1">
      <alignment horizontal="left" vertical="top" wrapText="1"/>
    </xf>
    <xf numFmtId="0" fontId="11" fillId="41" borderId="17" xfId="0" applyFont="1" applyFill="1" applyBorder="1" applyAlignment="1">
      <alignment horizontal="center" vertical="center" wrapText="1"/>
    </xf>
    <xf numFmtId="0" fontId="11" fillId="0" borderId="17" xfId="0" applyFont="1" applyBorder="1" applyAlignment="1">
      <alignment horizontal="center" vertical="center" wrapText="1"/>
    </xf>
    <xf numFmtId="0" fontId="5" fillId="25" borderId="17" xfId="0" applyFont="1" applyFill="1" applyBorder="1" applyAlignment="1">
      <alignment vertical="center" wrapText="1"/>
    </xf>
    <xf numFmtId="0" fontId="5" fillId="31" borderId="11" xfId="0" applyFont="1" applyFill="1" applyBorder="1" applyAlignment="1">
      <alignment vertical="center" wrapText="1"/>
    </xf>
    <xf numFmtId="0" fontId="5" fillId="32" borderId="11" xfId="0" applyFont="1" applyFill="1" applyBorder="1" applyAlignment="1" applyProtection="1">
      <alignment horizontal="center" vertical="center" textRotation="90" wrapText="1"/>
      <protection locked="0"/>
    </xf>
    <xf numFmtId="0" fontId="5" fillId="21" borderId="11" xfId="0" applyFont="1" applyFill="1" applyBorder="1" applyAlignment="1" applyProtection="1">
      <alignment horizontal="center" vertical="center" textRotation="90" wrapText="1"/>
      <protection locked="0"/>
    </xf>
    <xf numFmtId="0" fontId="54" fillId="0" borderId="11" xfId="2" applyFont="1" applyBorder="1" applyAlignment="1">
      <alignment horizontal="left" vertical="top" wrapText="1"/>
    </xf>
    <xf numFmtId="49" fontId="54" fillId="0" borderId="11" xfId="2" applyNumberFormat="1" applyFont="1" applyBorder="1" applyAlignment="1">
      <alignment horizontal="left" vertical="top" wrapText="1"/>
    </xf>
    <xf numFmtId="0" fontId="54" fillId="5" borderId="11" xfId="2" applyFont="1" applyFill="1" applyBorder="1" applyAlignment="1">
      <alignment vertical="top" wrapText="1"/>
    </xf>
    <xf numFmtId="0" fontId="54" fillId="26" borderId="11" xfId="2" applyFont="1" applyFill="1" applyBorder="1" applyAlignment="1">
      <alignment horizontal="center" vertical="center" wrapText="1"/>
    </xf>
    <xf numFmtId="0" fontId="54" fillId="34" borderId="11" xfId="2" applyFont="1" applyFill="1" applyBorder="1" applyAlignment="1">
      <alignment horizontal="center" vertical="center" wrapText="1"/>
    </xf>
    <xf numFmtId="0" fontId="54" fillId="5" borderId="11" xfId="2" applyFont="1" applyFill="1" applyBorder="1" applyAlignment="1">
      <alignment horizontal="left" vertical="top" wrapText="1"/>
    </xf>
    <xf numFmtId="0" fontId="54" fillId="5" borderId="11" xfId="2" applyFont="1" applyFill="1" applyBorder="1" applyAlignment="1">
      <alignment horizontal="center" vertical="top" wrapText="1"/>
    </xf>
    <xf numFmtId="0" fontId="54" fillId="5" borderId="11" xfId="2" applyFont="1" applyFill="1" applyBorder="1" applyAlignment="1" applyProtection="1">
      <alignment horizontal="center" vertical="top" wrapText="1"/>
      <protection locked="0"/>
    </xf>
    <xf numFmtId="0" fontId="11" fillId="23" borderId="11" xfId="2" applyFont="1" applyFill="1" applyBorder="1" applyAlignment="1">
      <alignment horizontal="center" vertical="center" wrapText="1"/>
    </xf>
    <xf numFmtId="0" fontId="53" fillId="15" borderId="11" xfId="2" applyFont="1" applyFill="1" applyBorder="1" applyAlignment="1" applyProtection="1">
      <alignment horizontal="center" vertical="center" wrapText="1"/>
      <protection locked="0"/>
    </xf>
    <xf numFmtId="0" fontId="53" fillId="25" borderId="11" xfId="2" applyFont="1" applyFill="1" applyBorder="1" applyAlignment="1" applyProtection="1">
      <alignment horizontal="center" vertical="center" wrapText="1"/>
      <protection locked="0"/>
    </xf>
    <xf numFmtId="0" fontId="53" fillId="21" borderId="11" xfId="2" applyFont="1" applyFill="1" applyBorder="1" applyAlignment="1" applyProtection="1">
      <alignment horizontal="center" vertical="center" wrapText="1"/>
      <protection locked="0"/>
    </xf>
    <xf numFmtId="0" fontId="11" fillId="19" borderId="11" xfId="2" applyFont="1" applyFill="1" applyBorder="1" applyAlignment="1">
      <alignment horizontal="center" vertical="center" wrapText="1"/>
    </xf>
    <xf numFmtId="0" fontId="53" fillId="32" borderId="11" xfId="2" applyFont="1" applyFill="1" applyBorder="1" applyAlignment="1" applyProtection="1">
      <alignment horizontal="center" vertical="center" wrapText="1"/>
      <protection locked="0"/>
    </xf>
    <xf numFmtId="0" fontId="11" fillId="36" borderId="11" xfId="2" applyFont="1" applyFill="1" applyBorder="1" applyAlignment="1">
      <alignment horizontal="center" vertical="center" wrapText="1"/>
    </xf>
    <xf numFmtId="49" fontId="6" fillId="0" borderId="11" xfId="0" applyNumberFormat="1" applyFont="1" applyBorder="1" applyAlignment="1">
      <alignment horizontal="left" vertical="center" wrapText="1"/>
    </xf>
    <xf numFmtId="0" fontId="29" fillId="0" borderId="0" xfId="0" applyFont="1" applyBorder="1" applyAlignment="1">
      <alignment horizontal="center" vertical="center" wrapText="1"/>
    </xf>
    <xf numFmtId="0" fontId="0" fillId="0" borderId="0" xfId="0" applyBorder="1" applyAlignment="1">
      <alignment horizontal="left" vertical="top" wrapText="1"/>
    </xf>
    <xf numFmtId="0" fontId="29" fillId="0" borderId="0" xfId="0" applyFont="1" applyBorder="1" applyAlignment="1">
      <alignment wrapText="1"/>
    </xf>
    <xf numFmtId="0" fontId="0" fillId="0" borderId="0" xfId="0" applyBorder="1" applyAlignment="1">
      <alignment wrapText="1"/>
    </xf>
    <xf numFmtId="0" fontId="5" fillId="22" borderId="0" xfId="0" applyFont="1" applyFill="1" applyBorder="1" applyAlignment="1">
      <alignment horizontal="center" vertical="center" wrapText="1"/>
    </xf>
    <xf numFmtId="49" fontId="50" fillId="22" borderId="0" xfId="0" applyNumberFormat="1" applyFont="1" applyFill="1" applyBorder="1" applyAlignment="1">
      <alignment horizontal="left" vertical="center"/>
    </xf>
    <xf numFmtId="49" fontId="41" fillId="22" borderId="0" xfId="0" applyNumberFormat="1" applyFont="1" applyFill="1" applyBorder="1" applyAlignment="1">
      <alignment horizontal="left" vertical="center"/>
    </xf>
    <xf numFmtId="0" fontId="0" fillId="0" borderId="0" xfId="0" applyBorder="1" applyAlignment="1">
      <alignment horizontal="center" vertical="center" wrapText="1"/>
    </xf>
    <xf numFmtId="0" fontId="39" fillId="16" borderId="0" xfId="0" applyFont="1" applyFill="1" applyBorder="1" applyAlignment="1">
      <alignment horizontal="center" vertical="center" textRotation="180" wrapText="1"/>
    </xf>
    <xf numFmtId="0" fontId="54" fillId="0" borderId="0" xfId="0" applyFont="1" applyBorder="1" applyAlignment="1">
      <alignment wrapText="1"/>
    </xf>
    <xf numFmtId="0" fontId="39" fillId="24" borderId="0" xfId="0" applyFont="1" applyFill="1" applyBorder="1" applyAlignment="1">
      <alignment horizontal="center" vertical="center" textRotation="180" wrapText="1"/>
    </xf>
    <xf numFmtId="49" fontId="0" fillId="0" borderId="0" xfId="0" applyNumberFormat="1" applyBorder="1" applyAlignment="1">
      <alignment horizontal="left" vertical="top" wrapText="1"/>
    </xf>
    <xf numFmtId="49" fontId="36" fillId="0" borderId="0" xfId="0" applyNumberFormat="1" applyFont="1" applyBorder="1" applyAlignment="1">
      <alignment horizontal="left" vertical="top" wrapText="1"/>
    </xf>
    <xf numFmtId="0" fontId="6" fillId="0" borderId="0" xfId="2" applyBorder="1" applyAlignment="1">
      <alignment horizontal="center" vertical="center" wrapText="1"/>
    </xf>
    <xf numFmtId="0" fontId="6" fillId="0" borderId="0" xfId="2" applyBorder="1" applyAlignment="1">
      <alignment wrapText="1"/>
    </xf>
    <xf numFmtId="0" fontId="0" fillId="0" borderId="0" xfId="0" applyBorder="1" applyAlignment="1">
      <alignment horizontal="center" vertical="center"/>
    </xf>
    <xf numFmtId="49" fontId="0" fillId="0" borderId="0" xfId="0" applyNumberFormat="1" applyBorder="1" applyAlignment="1">
      <alignment horizontal="left" vertical="top"/>
    </xf>
    <xf numFmtId="0" fontId="35" fillId="5" borderId="0" xfId="5" applyFill="1" applyBorder="1" applyAlignment="1" applyProtection="1">
      <alignment horizontal="center" vertical="center"/>
    </xf>
    <xf numFmtId="0" fontId="35" fillId="5" borderId="0" xfId="5" applyFill="1" applyBorder="1" applyAlignment="1" applyProtection="1">
      <alignment horizontal="center" vertical="center"/>
      <protection locked="0"/>
    </xf>
    <xf numFmtId="0" fontId="0" fillId="0" borderId="0" xfId="0" applyBorder="1" applyAlignment="1">
      <alignment horizontal="left" vertical="top"/>
    </xf>
    <xf numFmtId="0" fontId="35" fillId="5" borderId="0" xfId="5" applyFill="1" applyBorder="1" applyAlignment="1" applyProtection="1">
      <alignment horizontal="center" vertical="top"/>
    </xf>
    <xf numFmtId="0" fontId="35" fillId="5" borderId="0" xfId="5" applyFill="1" applyBorder="1" applyAlignment="1" applyProtection="1">
      <alignment horizontal="center" vertical="top"/>
      <protection locked="0"/>
    </xf>
    <xf numFmtId="0" fontId="0" fillId="0" borderId="0" xfId="0" applyBorder="1" applyAlignment="1"/>
    <xf numFmtId="0" fontId="35" fillId="5" borderId="0" xfId="5" applyFill="1" applyBorder="1" applyAlignment="1" applyProtection="1">
      <alignment horizontal="center" vertical="center" wrapText="1"/>
      <protection locked="0"/>
    </xf>
    <xf numFmtId="0" fontId="35" fillId="5" borderId="0" xfId="5" applyFill="1" applyBorder="1" applyAlignment="1" applyProtection="1">
      <alignment horizontal="center" vertical="center" wrapText="1"/>
    </xf>
    <xf numFmtId="0" fontId="35" fillId="5" borderId="0" xfId="5" applyFill="1" applyBorder="1" applyAlignment="1" applyProtection="1">
      <alignment horizontal="center" vertical="top" wrapText="1"/>
    </xf>
    <xf numFmtId="0" fontId="35" fillId="5" borderId="0" xfId="5" applyFill="1" applyBorder="1" applyAlignment="1" applyProtection="1">
      <alignment horizontal="center" vertical="top" wrapText="1"/>
      <protection locked="0"/>
    </xf>
    <xf numFmtId="49" fontId="72" fillId="0" borderId="0" xfId="0" applyNumberFormat="1" applyFont="1" applyBorder="1" applyAlignment="1">
      <alignment horizontal="left" vertical="top" wrapText="1"/>
    </xf>
    <xf numFmtId="0" fontId="54" fillId="0" borderId="0" xfId="0" applyFont="1" applyBorder="1" applyAlignment="1">
      <alignment horizontal="left" vertical="top" wrapText="1"/>
    </xf>
    <xf numFmtId="0" fontId="73" fillId="5" borderId="0" xfId="5" applyFont="1" applyFill="1" applyBorder="1" applyAlignment="1" applyProtection="1">
      <alignment horizontal="center" vertical="center" wrapText="1"/>
      <protection locked="0"/>
    </xf>
    <xf numFmtId="0" fontId="73" fillId="5" borderId="0" xfId="5" applyFont="1" applyFill="1" applyBorder="1" applyAlignment="1" applyProtection="1">
      <alignment horizontal="center" vertical="center" wrapText="1"/>
    </xf>
    <xf numFmtId="0" fontId="54" fillId="0" borderId="0" xfId="2" applyFont="1" applyBorder="1" applyAlignment="1">
      <alignment horizontal="center" vertical="center" wrapText="1"/>
    </xf>
    <xf numFmtId="0" fontId="21" fillId="0" borderId="0" xfId="2" applyFont="1" applyBorder="1" applyAlignment="1">
      <alignment horizontal="center" vertical="center" wrapText="1"/>
    </xf>
    <xf numFmtId="0" fontId="6" fillId="5" borderId="0" xfId="2" applyFill="1" applyBorder="1" applyAlignment="1">
      <alignment wrapText="1"/>
    </xf>
    <xf numFmtId="49" fontId="51" fillId="22" borderId="11" xfId="0" applyNumberFormat="1" applyFont="1" applyFill="1" applyBorder="1" applyAlignment="1">
      <alignment horizontal="left" vertical="center" wrapText="1"/>
    </xf>
    <xf numFmtId="0" fontId="70" fillId="5" borderId="11" xfId="0" applyFont="1" applyFill="1" applyBorder="1" applyAlignment="1">
      <alignment vertical="center"/>
    </xf>
    <xf numFmtId="0" fontId="54" fillId="5" borderId="11" xfId="0" applyFont="1" applyFill="1" applyBorder="1" applyAlignment="1">
      <alignment horizontal="center" vertical="center" wrapText="1"/>
    </xf>
    <xf numFmtId="49" fontId="5" fillId="36" borderId="11" xfId="0" applyNumberFormat="1" applyFont="1" applyFill="1" applyBorder="1" applyAlignment="1">
      <alignment horizontal="center" vertical="center" wrapText="1"/>
    </xf>
    <xf numFmtId="0" fontId="72" fillId="5" borderId="11" xfId="0" applyFont="1" applyFill="1" applyBorder="1" applyAlignment="1">
      <alignment horizontal="center" vertical="top" wrapText="1"/>
    </xf>
    <xf numFmtId="0" fontId="8" fillId="35" borderId="11" xfId="0" applyFont="1" applyFill="1" applyBorder="1" applyAlignment="1">
      <alignment horizontal="center" vertical="center" wrapText="1"/>
    </xf>
    <xf numFmtId="0" fontId="51" fillId="35" borderId="11" xfId="0" applyFont="1" applyFill="1" applyBorder="1" applyAlignment="1">
      <alignment horizontal="center" vertical="center"/>
    </xf>
    <xf numFmtId="0" fontId="8" fillId="5" borderId="11" xfId="0" applyFont="1" applyFill="1" applyBorder="1" applyAlignment="1">
      <alignment horizontal="center" vertical="center" wrapText="1"/>
    </xf>
    <xf numFmtId="0" fontId="35" fillId="5" borderId="11" xfId="5" applyFont="1" applyFill="1" applyBorder="1" applyAlignment="1" applyProtection="1">
      <alignment horizontal="center" vertical="center" wrapText="1"/>
      <protection locked="0"/>
    </xf>
    <xf numFmtId="0" fontId="9" fillId="0" borderId="11" xfId="0" applyFont="1" applyBorder="1" applyAlignment="1">
      <alignment wrapText="1"/>
    </xf>
    <xf numFmtId="0" fontId="74" fillId="0" borderId="11" xfId="0" applyFont="1" applyBorder="1" applyAlignment="1">
      <alignment horizontal="left" vertical="top" wrapText="1"/>
    </xf>
    <xf numFmtId="0" fontId="11" fillId="35" borderId="11" xfId="0" applyFont="1" applyFill="1" applyBorder="1" applyAlignment="1">
      <alignment horizontal="left" vertical="center" wrapText="1"/>
    </xf>
    <xf numFmtId="0" fontId="11" fillId="35" borderId="11" xfId="0" applyFont="1" applyFill="1" applyBorder="1" applyAlignment="1">
      <alignment horizontal="left" vertical="center"/>
    </xf>
    <xf numFmtId="49" fontId="46" fillId="0" borderId="11" xfId="0" applyNumberFormat="1" applyFont="1" applyBorder="1" applyAlignment="1">
      <alignment horizontal="left" vertical="top" wrapText="1"/>
    </xf>
    <xf numFmtId="49" fontId="51" fillId="22" borderId="17" xfId="0" applyNumberFormat="1" applyFont="1" applyFill="1" applyBorder="1" applyAlignment="1">
      <alignment horizontal="left" vertical="top" wrapText="1"/>
    </xf>
    <xf numFmtId="0" fontId="70" fillId="5" borderId="17" xfId="0" applyFont="1" applyFill="1" applyBorder="1" applyAlignment="1">
      <alignment horizontal="center" vertical="center"/>
    </xf>
    <xf numFmtId="49" fontId="51" fillId="22" borderId="17" xfId="0" applyNumberFormat="1" applyFont="1" applyFill="1" applyBorder="1" applyAlignment="1">
      <alignment horizontal="left" vertical="center" wrapText="1"/>
    </xf>
    <xf numFmtId="0" fontId="72" fillId="5" borderId="15" xfId="0" applyFont="1" applyFill="1" applyBorder="1" applyAlignment="1">
      <alignment horizontal="center" vertical="top" wrapText="1"/>
    </xf>
    <xf numFmtId="0" fontId="54" fillId="5" borderId="15" xfId="0" applyFont="1" applyFill="1" applyBorder="1" applyAlignment="1">
      <alignment horizontal="left" vertical="top" wrapText="1"/>
    </xf>
    <xf numFmtId="0" fontId="54" fillId="34" borderId="15" xfId="0" applyFont="1" applyFill="1" applyBorder="1" applyAlignment="1">
      <alignment horizontal="center" vertical="center" wrapText="1"/>
    </xf>
    <xf numFmtId="0" fontId="54" fillId="26" borderId="15" xfId="0" applyFont="1" applyFill="1" applyBorder="1" applyAlignment="1">
      <alignment horizontal="center" vertical="center" wrapText="1"/>
    </xf>
    <xf numFmtId="0" fontId="54" fillId="5" borderId="15" xfId="0" applyFont="1" applyFill="1" applyBorder="1" applyAlignment="1">
      <alignment horizontal="center" vertical="top" wrapText="1"/>
    </xf>
    <xf numFmtId="0" fontId="54" fillId="5" borderId="15" xfId="0" applyFont="1" applyFill="1" applyBorder="1" applyAlignment="1" applyProtection="1">
      <alignment horizontal="center" vertical="top" wrapText="1"/>
      <protection locked="0"/>
    </xf>
    <xf numFmtId="49" fontId="6" fillId="0" borderId="26" xfId="0" applyNumberFormat="1" applyFont="1" applyBorder="1" applyAlignment="1">
      <alignment vertical="top" wrapText="1"/>
    </xf>
    <xf numFmtId="0" fontId="66" fillId="19" borderId="26" xfId="0" applyFont="1" applyFill="1" applyBorder="1" applyAlignment="1">
      <alignment horizontal="center" vertical="center" wrapText="1"/>
    </xf>
    <xf numFmtId="49" fontId="5" fillId="22" borderId="16" xfId="0" applyNumberFormat="1" applyFont="1" applyFill="1" applyBorder="1" applyAlignment="1">
      <alignment horizontal="center" vertical="center" wrapText="1"/>
    </xf>
    <xf numFmtId="0" fontId="66" fillId="22" borderId="46" xfId="0" applyFont="1" applyFill="1" applyBorder="1" applyAlignment="1">
      <alignment horizontal="left" vertical="center"/>
    </xf>
    <xf numFmtId="0" fontId="5" fillId="22" borderId="16" xfId="0" applyFont="1" applyFill="1" applyBorder="1" applyAlignment="1">
      <alignment horizontal="center" vertical="center" wrapText="1"/>
    </xf>
    <xf numFmtId="0" fontId="5" fillId="22" borderId="19" xfId="0" applyFont="1" applyFill="1" applyBorder="1" applyAlignment="1">
      <alignment horizontal="center" vertical="center" wrapText="1"/>
    </xf>
    <xf numFmtId="0" fontId="5" fillId="35" borderId="38" xfId="0" applyFont="1" applyFill="1" applyBorder="1" applyAlignment="1">
      <alignment horizontal="center" vertical="center" wrapText="1"/>
    </xf>
    <xf numFmtId="0" fontId="5" fillId="35" borderId="18" xfId="0" applyFont="1" applyFill="1" applyBorder="1" applyAlignment="1">
      <alignment horizontal="center" vertical="center" wrapText="1"/>
    </xf>
    <xf numFmtId="0" fontId="50" fillId="35" borderId="18" xfId="0" applyFont="1" applyFill="1" applyBorder="1" applyAlignment="1">
      <alignment horizontal="left" vertical="center"/>
    </xf>
    <xf numFmtId="0" fontId="5" fillId="35" borderId="12"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48" fillId="5" borderId="59" xfId="0" applyFont="1" applyFill="1" applyBorder="1" applyAlignment="1">
      <alignment vertical="center"/>
    </xf>
    <xf numFmtId="0" fontId="48" fillId="5" borderId="15" xfId="0" applyFont="1" applyFill="1" applyBorder="1" applyAlignment="1">
      <alignment vertical="center"/>
    </xf>
    <xf numFmtId="0" fontId="61" fillId="35" borderId="38" xfId="0" applyFont="1" applyFill="1" applyBorder="1" applyAlignment="1">
      <alignment horizontal="left" vertical="center"/>
    </xf>
    <xf numFmtId="0" fontId="61" fillId="35" borderId="18" xfId="0" applyFont="1" applyFill="1" applyBorder="1" applyAlignment="1">
      <alignment horizontal="left" vertical="center"/>
    </xf>
    <xf numFmtId="0" fontId="50" fillId="35" borderId="12" xfId="0" applyFont="1" applyFill="1" applyBorder="1" applyAlignment="1">
      <alignment horizontal="left" vertical="center"/>
    </xf>
    <xf numFmtId="0" fontId="5" fillId="35" borderId="0" xfId="2" applyFont="1" applyFill="1" applyBorder="1" applyAlignment="1">
      <alignment horizontal="center" vertical="center" wrapText="1"/>
    </xf>
    <xf numFmtId="0" fontId="5" fillId="5" borderId="0" xfId="2" applyFont="1" applyFill="1" applyBorder="1" applyAlignment="1">
      <alignment horizontal="center" vertical="center" wrapText="1"/>
    </xf>
    <xf numFmtId="0" fontId="5" fillId="22" borderId="0" xfId="2" applyFont="1" applyFill="1" applyBorder="1" applyAlignment="1">
      <alignment horizontal="center" vertical="center" wrapText="1"/>
    </xf>
    <xf numFmtId="0" fontId="29" fillId="0" borderId="0" xfId="2" applyFont="1" applyBorder="1" applyAlignment="1">
      <alignment horizontal="center" vertical="center" wrapText="1"/>
    </xf>
    <xf numFmtId="0" fontId="6" fillId="0" borderId="0" xfId="2" applyBorder="1" applyAlignment="1">
      <alignment horizontal="left" vertical="top" wrapText="1"/>
    </xf>
    <xf numFmtId="0" fontId="29" fillId="0" borderId="0" xfId="2" applyFont="1" applyBorder="1" applyAlignment="1">
      <alignment wrapText="1"/>
    </xf>
    <xf numFmtId="0" fontId="48" fillId="5" borderId="0" xfId="2" applyFont="1" applyFill="1" applyBorder="1" applyAlignment="1">
      <alignment vertical="center"/>
    </xf>
    <xf numFmtId="49" fontId="50" fillId="22" borderId="0" xfId="2" applyNumberFormat="1" applyFont="1" applyFill="1" applyBorder="1" applyAlignment="1">
      <alignment horizontal="left" vertical="center"/>
    </xf>
    <xf numFmtId="49" fontId="41" fillId="22" borderId="0" xfId="2" applyNumberFormat="1" applyFont="1" applyFill="1" applyBorder="1" applyAlignment="1">
      <alignment horizontal="left" vertical="center"/>
    </xf>
    <xf numFmtId="0" fontId="6" fillId="5" borderId="0" xfId="2" applyFill="1" applyBorder="1" applyAlignment="1">
      <alignment horizontal="center" vertical="center" wrapText="1"/>
    </xf>
    <xf numFmtId="49" fontId="6" fillId="0" borderId="0" xfId="2" applyNumberFormat="1" applyBorder="1" applyAlignment="1">
      <alignment vertical="top" wrapText="1"/>
    </xf>
    <xf numFmtId="49" fontId="5" fillId="5" borderId="0" xfId="2" applyNumberFormat="1" applyFont="1" applyFill="1" applyBorder="1" applyAlignment="1">
      <alignment horizontal="center" vertical="center" wrapText="1"/>
    </xf>
    <xf numFmtId="49" fontId="5" fillId="22" borderId="0" xfId="2" applyNumberFormat="1" applyFont="1" applyFill="1" applyBorder="1" applyAlignment="1">
      <alignment horizontal="center" vertical="center" wrapText="1"/>
    </xf>
    <xf numFmtId="0" fontId="39" fillId="16" borderId="0" xfId="2" applyFont="1" applyFill="1" applyBorder="1" applyAlignment="1">
      <alignment horizontal="center" vertical="center" textRotation="180" wrapText="1"/>
    </xf>
    <xf numFmtId="0" fontId="54" fillId="0" borderId="0" xfId="2" applyFont="1" applyBorder="1" applyAlignment="1">
      <alignment wrapText="1"/>
    </xf>
    <xf numFmtId="49" fontId="6" fillId="0" borderId="0" xfId="2" applyNumberFormat="1" applyBorder="1" applyAlignment="1">
      <alignment horizontal="left" vertical="top" wrapText="1"/>
    </xf>
    <xf numFmtId="0" fontId="39" fillId="24" borderId="0" xfId="2" applyFont="1" applyFill="1" applyBorder="1" applyAlignment="1">
      <alignment horizontal="center" vertical="center" textRotation="180" wrapText="1"/>
    </xf>
    <xf numFmtId="0" fontId="6" fillId="0" borderId="0" xfId="2" applyBorder="1" applyAlignment="1">
      <alignment horizontal="center" vertical="center"/>
    </xf>
    <xf numFmtId="49" fontId="6" fillId="0" borderId="0" xfId="2" applyNumberFormat="1" applyBorder="1" applyAlignment="1">
      <alignment horizontal="left" vertical="top"/>
    </xf>
    <xf numFmtId="0" fontId="9" fillId="0" borderId="0" xfId="2" applyFont="1" applyBorder="1" applyAlignment="1">
      <alignment vertical="center" wrapText="1"/>
    </xf>
    <xf numFmtId="0" fontId="59" fillId="5" borderId="0" xfId="5" applyFont="1" applyFill="1" applyBorder="1" applyAlignment="1" applyProtection="1">
      <alignment horizontal="center" vertical="center"/>
    </xf>
    <xf numFmtId="0" fontId="59" fillId="5" borderId="0" xfId="5" applyFont="1" applyFill="1" applyBorder="1" applyAlignment="1" applyProtection="1">
      <alignment horizontal="center" vertical="center"/>
      <protection locked="0"/>
    </xf>
    <xf numFmtId="0" fontId="6" fillId="0" borderId="0" xfId="2" applyBorder="1" applyAlignment="1">
      <alignment horizontal="left" vertical="top"/>
    </xf>
    <xf numFmtId="0" fontId="59" fillId="5" borderId="0" xfId="5" applyFont="1" applyFill="1" applyBorder="1" applyAlignment="1" applyProtection="1">
      <alignment horizontal="center" vertical="top"/>
    </xf>
    <xf numFmtId="0" fontId="59" fillId="5" borderId="0" xfId="5" applyFont="1" applyFill="1" applyBorder="1" applyAlignment="1" applyProtection="1">
      <alignment horizontal="center" vertical="top"/>
      <protection locked="0"/>
    </xf>
    <xf numFmtId="0" fontId="6" fillId="0" borderId="0" xfId="2" applyBorder="1"/>
    <xf numFmtId="0" fontId="59" fillId="5" borderId="0" xfId="5" applyFont="1" applyFill="1" applyBorder="1" applyAlignment="1" applyProtection="1">
      <alignment horizontal="center" vertical="center" wrapText="1"/>
      <protection locked="0"/>
    </xf>
    <xf numFmtId="0" fontId="9" fillId="0" borderId="0" xfId="2" applyFont="1" applyBorder="1" applyAlignment="1">
      <alignment wrapText="1"/>
    </xf>
    <xf numFmtId="0" fontId="59" fillId="5" borderId="0" xfId="5" applyFont="1" applyFill="1" applyBorder="1" applyAlignment="1" applyProtection="1">
      <alignment horizontal="center" vertical="center" wrapText="1"/>
    </xf>
    <xf numFmtId="0" fontId="59" fillId="5" borderId="0" xfId="5" applyFont="1" applyFill="1" applyBorder="1" applyAlignment="1" applyProtection="1">
      <alignment horizontal="center" vertical="top" wrapText="1"/>
    </xf>
    <xf numFmtId="0" fontId="59" fillId="5" borderId="0" xfId="5" applyFont="1" applyFill="1" applyBorder="1" applyAlignment="1" applyProtection="1">
      <alignment horizontal="center" vertical="top" wrapText="1"/>
      <protection locked="0"/>
    </xf>
    <xf numFmtId="49" fontId="54" fillId="0" borderId="0" xfId="2" applyNumberFormat="1" applyFont="1" applyBorder="1" applyAlignment="1">
      <alignment horizontal="left" vertical="top" wrapText="1"/>
    </xf>
    <xf numFmtId="0" fontId="54" fillId="0" borderId="0" xfId="2" applyFont="1" applyBorder="1" applyAlignment="1">
      <alignment horizontal="left" vertical="top" wrapText="1"/>
    </xf>
    <xf numFmtId="0" fontId="54" fillId="5" borderId="0" xfId="5" applyFont="1" applyFill="1" applyBorder="1" applyAlignment="1" applyProtection="1">
      <alignment horizontal="center" vertical="center" wrapText="1"/>
      <protection locked="0"/>
    </xf>
    <xf numFmtId="0" fontId="54" fillId="5" borderId="0" xfId="5" applyFont="1" applyFill="1" applyBorder="1" applyAlignment="1" applyProtection="1">
      <alignment horizontal="center" vertical="center" wrapText="1"/>
    </xf>
    <xf numFmtId="0" fontId="50" fillId="35" borderId="38" xfId="2" applyFont="1" applyFill="1" applyBorder="1" applyAlignment="1">
      <alignment horizontal="left" vertical="center"/>
    </xf>
    <xf numFmtId="0" fontId="5" fillId="35" borderId="18" xfId="2" applyFont="1" applyFill="1" applyBorder="1" applyAlignment="1">
      <alignment horizontal="center" vertical="center" wrapText="1"/>
    </xf>
    <xf numFmtId="0" fontId="88" fillId="35" borderId="18" xfId="3" applyFont="1" applyFill="1" applyBorder="1" applyAlignment="1">
      <alignment horizontal="center" vertical="center"/>
    </xf>
    <xf numFmtId="0" fontId="5" fillId="35" borderId="18" xfId="2" applyFont="1" applyFill="1" applyBorder="1" applyAlignment="1">
      <alignment horizontal="center" vertical="center"/>
    </xf>
    <xf numFmtId="0" fontId="5" fillId="35" borderId="12" xfId="2" applyFont="1" applyFill="1" applyBorder="1" applyAlignment="1">
      <alignment horizontal="center" vertical="center"/>
    </xf>
    <xf numFmtId="0" fontId="66" fillId="22" borderId="38" xfId="2" applyFont="1" applyFill="1" applyBorder="1" applyAlignment="1">
      <alignment horizontal="left" vertical="center"/>
    </xf>
    <xf numFmtId="0" fontId="5" fillId="22" borderId="18" xfId="2" applyFont="1" applyFill="1" applyBorder="1" applyAlignment="1">
      <alignment horizontal="center" vertical="center" wrapText="1"/>
    </xf>
    <xf numFmtId="0" fontId="5" fillId="22" borderId="12" xfId="2" applyFont="1" applyFill="1" applyBorder="1" applyAlignment="1">
      <alignment horizontal="center" vertical="center" wrapText="1"/>
    </xf>
    <xf numFmtId="49" fontId="51" fillId="22" borderId="11" xfId="2" applyNumberFormat="1" applyFont="1" applyFill="1" applyBorder="1" applyAlignment="1">
      <alignment horizontal="left" vertical="center" wrapText="1"/>
    </xf>
    <xf numFmtId="0" fontId="70" fillId="5" borderId="11" xfId="2" applyFont="1" applyFill="1" applyBorder="1" applyAlignment="1">
      <alignment horizontal="center" vertical="center"/>
    </xf>
    <xf numFmtId="49" fontId="51" fillId="22" borderId="17" xfId="2" applyNumberFormat="1" applyFont="1" applyFill="1" applyBorder="1" applyAlignment="1">
      <alignment horizontal="left" vertical="center" wrapText="1"/>
    </xf>
    <xf numFmtId="49" fontId="51" fillId="22" borderId="17" xfId="2" applyNumberFormat="1" applyFont="1" applyFill="1" applyBorder="1" applyAlignment="1">
      <alignment horizontal="left" vertical="top" wrapText="1"/>
    </xf>
    <xf numFmtId="0" fontId="70" fillId="5" borderId="17" xfId="2" applyFont="1" applyFill="1" applyBorder="1" applyAlignment="1">
      <alignment horizontal="center" vertical="center"/>
    </xf>
    <xf numFmtId="0" fontId="66" fillId="19" borderId="11" xfId="2" applyFont="1" applyFill="1" applyBorder="1" applyAlignment="1">
      <alignment horizontal="center" vertical="center" wrapText="1"/>
    </xf>
    <xf numFmtId="49" fontId="11" fillId="36" borderId="11" xfId="2" applyNumberFormat="1" applyFont="1" applyFill="1" applyBorder="1" applyAlignment="1">
      <alignment horizontal="center" vertical="center" wrapText="1"/>
    </xf>
    <xf numFmtId="0" fontId="53" fillId="14" borderId="11" xfId="2" applyFont="1" applyFill="1" applyBorder="1" applyAlignment="1">
      <alignment horizontal="center" vertical="center" wrapText="1"/>
    </xf>
    <xf numFmtId="0" fontId="53" fillId="5" borderId="11" xfId="2" applyFont="1" applyFill="1" applyBorder="1" applyAlignment="1">
      <alignment horizontal="left" vertical="top" wrapText="1"/>
    </xf>
    <xf numFmtId="0" fontId="53" fillId="0" borderId="11" xfId="2" applyFont="1" applyBorder="1" applyAlignment="1">
      <alignment horizontal="left" vertical="top" wrapText="1"/>
    </xf>
    <xf numFmtId="0" fontId="92" fillId="0" borderId="11" xfId="2" applyFont="1" applyBorder="1" applyAlignment="1">
      <alignment horizontal="center" vertical="center" wrapText="1"/>
    </xf>
    <xf numFmtId="0" fontId="92" fillId="0" borderId="11" xfId="2" applyFont="1" applyBorder="1" applyAlignment="1">
      <alignment horizontal="left" vertical="top" wrapText="1"/>
    </xf>
    <xf numFmtId="0" fontId="21" fillId="0" borderId="11" xfId="2" applyFont="1" applyBorder="1" applyAlignment="1">
      <alignment horizontal="left" vertical="top" wrapText="1"/>
    </xf>
    <xf numFmtId="0" fontId="21" fillId="0" borderId="11" xfId="2" applyFont="1" applyBorder="1" applyAlignment="1">
      <alignment wrapText="1"/>
    </xf>
    <xf numFmtId="0" fontId="8" fillId="35" borderId="11" xfId="2" applyFont="1" applyFill="1" applyBorder="1" applyAlignment="1">
      <alignment horizontal="center" vertical="center" wrapText="1"/>
    </xf>
    <xf numFmtId="0" fontId="8" fillId="5" borderId="11" xfId="2" applyFont="1" applyFill="1" applyBorder="1" applyAlignment="1">
      <alignment horizontal="center" vertical="center" wrapText="1"/>
    </xf>
    <xf numFmtId="0" fontId="61" fillId="35" borderId="38" xfId="2" applyFont="1" applyFill="1" applyBorder="1" applyAlignment="1">
      <alignment horizontal="left" vertical="center"/>
    </xf>
    <xf numFmtId="0" fontId="61" fillId="35" borderId="18" xfId="2" applyFont="1" applyFill="1" applyBorder="1" applyAlignment="1">
      <alignment horizontal="left" vertical="center"/>
    </xf>
    <xf numFmtId="0" fontId="50" fillId="35" borderId="18" xfId="2" applyFont="1" applyFill="1" applyBorder="1" applyAlignment="1">
      <alignment horizontal="left" vertical="center"/>
    </xf>
    <xf numFmtId="0" fontId="50" fillId="35" borderId="12" xfId="2" applyFont="1" applyFill="1" applyBorder="1" applyAlignment="1">
      <alignment horizontal="left" vertical="center"/>
    </xf>
    <xf numFmtId="0" fontId="11" fillId="35" borderId="11" xfId="2" applyFont="1" applyFill="1" applyBorder="1" applyAlignment="1">
      <alignment horizontal="left" vertical="center" wrapText="1"/>
    </xf>
    <xf numFmtId="0" fontId="11" fillId="35" borderId="11" xfId="2" applyFont="1" applyFill="1" applyBorder="1" applyAlignment="1">
      <alignment horizontal="left" vertical="center"/>
    </xf>
    <xf numFmtId="49" fontId="53" fillId="0" borderId="11" xfId="2" applyNumberFormat="1" applyFont="1" applyBorder="1" applyAlignment="1">
      <alignment horizontal="left" vertical="top" wrapText="1"/>
    </xf>
    <xf numFmtId="0" fontId="5" fillId="5" borderId="0" xfId="0" applyFont="1" applyFill="1" applyBorder="1" applyAlignment="1">
      <alignment horizontal="center" vertical="center" wrapText="1"/>
    </xf>
    <xf numFmtId="0" fontId="48" fillId="5" borderId="0" xfId="0" applyFont="1" applyFill="1" applyBorder="1" applyAlignment="1">
      <alignment vertical="center"/>
    </xf>
    <xf numFmtId="0" fontId="0" fillId="5" borderId="0" xfId="0" applyFill="1" applyBorder="1" applyAlignment="1">
      <alignment horizontal="center" vertical="center" wrapText="1"/>
    </xf>
    <xf numFmtId="49" fontId="6" fillId="0" borderId="0" xfId="0" applyNumberFormat="1" applyFont="1" applyBorder="1" applyAlignment="1">
      <alignment vertical="top" wrapText="1"/>
    </xf>
    <xf numFmtId="49" fontId="5" fillId="5" borderId="0" xfId="0" applyNumberFormat="1" applyFont="1" applyFill="1" applyBorder="1" applyAlignment="1">
      <alignment horizontal="center" vertical="center" wrapText="1"/>
    </xf>
    <xf numFmtId="49" fontId="5" fillId="22" borderId="0" xfId="0" applyNumberFormat="1" applyFont="1" applyFill="1" applyBorder="1" applyAlignment="1">
      <alignment horizontal="center" vertical="center" wrapText="1"/>
    </xf>
    <xf numFmtId="0" fontId="54" fillId="0" borderId="0" xfId="0" applyFont="1" applyBorder="1" applyAlignment="1">
      <alignment horizontal="center" wrapText="1"/>
    </xf>
    <xf numFmtId="0" fontId="9" fillId="0" borderId="0" xfId="0" applyFont="1" applyBorder="1" applyAlignment="1">
      <alignment wrapText="1"/>
    </xf>
    <xf numFmtId="0" fontId="66" fillId="22" borderId="52" xfId="0" applyFont="1" applyFill="1" applyBorder="1" applyAlignment="1">
      <alignment horizontal="left" vertical="center"/>
    </xf>
    <xf numFmtId="0" fontId="70" fillId="5" borderId="11" xfId="0" applyFont="1" applyFill="1" applyBorder="1" applyAlignment="1">
      <alignment horizontal="left" vertical="center"/>
    </xf>
    <xf numFmtId="0" fontId="70" fillId="5" borderId="17" xfId="0" applyFont="1" applyFill="1" applyBorder="1" applyAlignment="1">
      <alignment horizontal="left" vertical="center" wrapText="1"/>
    </xf>
    <xf numFmtId="0" fontId="6" fillId="0" borderId="17" xfId="0" applyFont="1" applyBorder="1" applyAlignment="1">
      <alignment horizontal="left" vertical="top" wrapText="1"/>
    </xf>
    <xf numFmtId="49" fontId="6" fillId="0" borderId="11" xfId="0" applyNumberFormat="1" applyFont="1" applyBorder="1" applyAlignment="1">
      <alignment vertical="top" wrapText="1"/>
    </xf>
    <xf numFmtId="0" fontId="72" fillId="5" borderId="11" xfId="0" applyFont="1" applyFill="1" applyBorder="1" applyAlignment="1">
      <alignment horizontal="left" vertical="top" wrapText="1"/>
    </xf>
    <xf numFmtId="0" fontId="35" fillId="5" borderId="0" xfId="5" applyFont="1" applyFill="1" applyBorder="1" applyAlignment="1" applyProtection="1">
      <alignment horizontal="center" vertical="center" wrapText="1"/>
      <protection locked="0"/>
    </xf>
    <xf numFmtId="49" fontId="11" fillId="22" borderId="11" xfId="0" applyNumberFormat="1" applyFont="1" applyFill="1" applyBorder="1" applyAlignment="1">
      <alignment horizontal="left" vertical="center" wrapText="1"/>
    </xf>
    <xf numFmtId="0" fontId="68" fillId="5" borderId="11" xfId="0" applyFont="1" applyFill="1" applyBorder="1" applyAlignment="1">
      <alignment horizontal="left" vertical="top" wrapText="1"/>
    </xf>
    <xf numFmtId="49" fontId="11" fillId="22" borderId="17" xfId="0" applyNumberFormat="1" applyFont="1" applyFill="1" applyBorder="1" applyAlignment="1">
      <alignment horizontal="left" vertical="top" wrapText="1"/>
    </xf>
    <xf numFmtId="0" fontId="68" fillId="5" borderId="17" xfId="0" applyFont="1" applyFill="1" applyBorder="1" applyAlignment="1">
      <alignment horizontal="left" vertical="top" wrapText="1"/>
    </xf>
    <xf numFmtId="49" fontId="11" fillId="22" borderId="17" xfId="0" applyNumberFormat="1" applyFont="1" applyFill="1" applyBorder="1" applyAlignment="1">
      <alignment horizontal="left" vertical="center" wrapText="1"/>
    </xf>
    <xf numFmtId="49" fontId="62" fillId="36" borderId="11" xfId="0" applyNumberFormat="1" applyFont="1" applyFill="1" applyBorder="1" applyAlignment="1">
      <alignment horizontal="center" vertical="center" wrapText="1"/>
    </xf>
    <xf numFmtId="0" fontId="54" fillId="0" borderId="11" xfId="0" applyFont="1" applyBorder="1" applyAlignment="1">
      <alignment vertical="top" wrapText="1"/>
    </xf>
    <xf numFmtId="0" fontId="37" fillId="5" borderId="11" xfId="0" applyFont="1" applyFill="1" applyBorder="1" applyAlignment="1">
      <alignment horizontal="center" vertical="top" wrapText="1"/>
    </xf>
    <xf numFmtId="14" fontId="72" fillId="5" borderId="11" xfId="5" applyNumberFormat="1" applyFont="1" applyFill="1" applyBorder="1" applyAlignment="1" applyProtection="1">
      <alignment horizontal="center" vertical="center" wrapText="1"/>
      <protection locked="0"/>
    </xf>
    <xf numFmtId="0" fontId="79" fillId="0" borderId="0" xfId="0" applyFont="1" applyFill="1" applyBorder="1" applyAlignment="1">
      <alignment horizontal="center" vertical="center" wrapText="1"/>
    </xf>
    <xf numFmtId="49" fontId="62" fillId="0" borderId="0" xfId="0" applyNumberFormat="1" applyFont="1" applyFill="1" applyBorder="1" applyAlignment="1">
      <alignment horizontal="center" vertical="center" wrapText="1"/>
    </xf>
    <xf numFmtId="0" fontId="79" fillId="0" borderId="0" xfId="0" applyFont="1" applyFill="1" applyBorder="1" applyAlignment="1">
      <alignment wrapText="1"/>
    </xf>
    <xf numFmtId="0" fontId="71" fillId="32" borderId="11" xfId="0" applyFont="1" applyFill="1" applyBorder="1" applyAlignment="1" applyProtection="1">
      <alignment horizontal="center" vertical="center" wrapText="1"/>
      <protection locked="0"/>
    </xf>
    <xf numFmtId="0" fontId="71" fillId="25" borderId="11" xfId="0" applyFont="1" applyFill="1" applyBorder="1" applyAlignment="1" applyProtection="1">
      <alignment horizontal="center" vertical="center" wrapText="1"/>
      <protection locked="0"/>
    </xf>
    <xf numFmtId="0" fontId="71" fillId="15" borderId="11" xfId="0" applyFont="1" applyFill="1" applyBorder="1" applyAlignment="1" applyProtection="1">
      <alignment horizontal="center" vertical="center" wrapText="1"/>
      <protection locked="0"/>
    </xf>
    <xf numFmtId="0" fontId="54" fillId="0" borderId="11" xfId="2" applyFont="1" applyBorder="1" applyAlignment="1">
      <alignment horizontal="center" vertical="center" wrapText="1"/>
    </xf>
    <xf numFmtId="49" fontId="66" fillId="36" borderId="26" xfId="0" applyNumberFormat="1" applyFont="1" applyFill="1" applyBorder="1" applyAlignment="1">
      <alignment horizontal="center" vertical="center" wrapText="1"/>
    </xf>
    <xf numFmtId="0" fontId="35" fillId="5" borderId="11" xfId="5" applyFont="1" applyFill="1" applyBorder="1" applyAlignment="1" applyProtection="1">
      <alignment horizontal="center" vertical="center"/>
      <protection locked="0"/>
    </xf>
    <xf numFmtId="0" fontId="64" fillId="23" borderId="26" xfId="0" applyFont="1" applyFill="1" applyBorder="1" applyAlignment="1">
      <alignment horizontal="center" vertical="center" wrapText="1"/>
    </xf>
    <xf numFmtId="0" fontId="64" fillId="23" borderId="27" xfId="0" applyFont="1" applyFill="1" applyBorder="1" applyAlignment="1">
      <alignment horizontal="center" vertical="center" wrapText="1"/>
    </xf>
    <xf numFmtId="0" fontId="54" fillId="5" borderId="11" xfId="0" applyFont="1" applyFill="1" applyBorder="1" applyAlignment="1">
      <alignment horizontal="center" vertical="center" wrapText="1"/>
    </xf>
    <xf numFmtId="0" fontId="67" fillId="21" borderId="26" xfId="0" applyFont="1" applyFill="1" applyBorder="1" applyAlignment="1" applyProtection="1">
      <alignment horizontal="center" vertical="center" wrapText="1"/>
      <protection locked="0"/>
    </xf>
    <xf numFmtId="0" fontId="67" fillId="32" borderId="26" xfId="0" applyFont="1" applyFill="1" applyBorder="1" applyAlignment="1" applyProtection="1">
      <alignment horizontal="center" vertical="center" wrapText="1"/>
      <protection locked="0"/>
    </xf>
    <xf numFmtId="0" fontId="51" fillId="35" borderId="11" xfId="0" applyFont="1" applyFill="1" applyBorder="1" applyAlignment="1">
      <alignment horizontal="center" vertical="center" wrapText="1"/>
    </xf>
    <xf numFmtId="0" fontId="51" fillId="35" borderId="11" xfId="0" applyFont="1" applyFill="1" applyBorder="1" applyAlignment="1">
      <alignment horizontal="center" vertical="center"/>
    </xf>
    <xf numFmtId="49" fontId="51" fillId="22" borderId="11" xfId="0" applyNumberFormat="1"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12" xfId="0" applyFont="1" applyBorder="1" applyAlignment="1">
      <alignment horizontal="center" vertical="center" wrapText="1"/>
    </xf>
    <xf numFmtId="0" fontId="54" fillId="5" borderId="38" xfId="0" applyFont="1" applyFill="1" applyBorder="1" applyAlignment="1">
      <alignment horizontal="center" vertical="center" wrapText="1"/>
    </xf>
    <xf numFmtId="0" fontId="54" fillId="5" borderId="18" xfId="0" applyFont="1" applyFill="1" applyBorder="1" applyAlignment="1">
      <alignment horizontal="center" vertical="center" wrapText="1"/>
    </xf>
    <xf numFmtId="0" fontId="54" fillId="5" borderId="12" xfId="0" applyFont="1" applyFill="1" applyBorder="1" applyAlignment="1">
      <alignment horizontal="center" vertical="center" wrapText="1"/>
    </xf>
    <xf numFmtId="0" fontId="9" fillId="0" borderId="11" xfId="0" applyFont="1" applyBorder="1" applyAlignment="1">
      <alignment horizontal="left" vertical="top" wrapText="1"/>
    </xf>
    <xf numFmtId="0" fontId="5" fillId="3" borderId="3"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6" fillId="0" borderId="0" xfId="0" applyFont="1" applyAlignment="1">
      <alignment horizontal="left" vertical="center" wrapText="1"/>
    </xf>
    <xf numFmtId="0" fontId="53" fillId="14" borderId="11" xfId="2" applyFont="1" applyFill="1" applyBorder="1" applyAlignment="1">
      <alignment horizontal="left" vertical="top" wrapText="1"/>
    </xf>
    <xf numFmtId="0" fontId="53" fillId="14" borderId="11" xfId="2" applyFont="1" applyFill="1" applyBorder="1" applyAlignment="1">
      <alignment vertical="top" wrapText="1"/>
    </xf>
    <xf numFmtId="49" fontId="66" fillId="36" borderId="11" xfId="2" applyNumberFormat="1" applyFont="1" applyFill="1" applyBorder="1" applyAlignment="1">
      <alignment horizontal="center" vertical="center" wrapText="1"/>
    </xf>
    <xf numFmtId="0" fontId="59" fillId="5" borderId="11" xfId="5" applyFont="1" applyFill="1" applyBorder="1" applyAlignment="1" applyProtection="1">
      <alignment horizontal="center" vertical="center"/>
      <protection locked="0"/>
    </xf>
    <xf numFmtId="0" fontId="64" fillId="23" borderId="11" xfId="2" applyFont="1" applyFill="1" applyBorder="1" applyAlignment="1">
      <alignment horizontal="center" vertical="center" wrapText="1"/>
    </xf>
    <xf numFmtId="0" fontId="54" fillId="5" borderId="17" xfId="2" applyFont="1" applyFill="1" applyBorder="1" applyAlignment="1">
      <alignment horizontal="center" vertical="center" wrapText="1"/>
    </xf>
    <xf numFmtId="0" fontId="63" fillId="21" borderId="11" xfId="2" applyFont="1" applyFill="1" applyBorder="1" applyAlignment="1" applyProtection="1">
      <alignment horizontal="center" vertical="center" wrapText="1"/>
      <protection locked="0"/>
    </xf>
    <xf numFmtId="0" fontId="67" fillId="32" borderId="11" xfId="2" applyFont="1" applyFill="1" applyBorder="1" applyAlignment="1" applyProtection="1">
      <alignment horizontal="center" vertical="center" wrapText="1"/>
      <protection locked="0"/>
    </xf>
    <xf numFmtId="0" fontId="51" fillId="35" borderId="11" xfId="2" applyFont="1" applyFill="1" applyBorder="1" applyAlignment="1">
      <alignment horizontal="center" vertical="center" wrapText="1"/>
    </xf>
    <xf numFmtId="0" fontId="51" fillId="35" borderId="11" xfId="2" applyFont="1" applyFill="1" applyBorder="1" applyAlignment="1">
      <alignment horizontal="center" vertical="center"/>
    </xf>
    <xf numFmtId="49" fontId="51" fillId="22" borderId="11" xfId="2" applyNumberFormat="1" applyFont="1" applyFill="1" applyBorder="1" applyAlignment="1">
      <alignment horizontal="center" vertical="center" wrapText="1"/>
    </xf>
    <xf numFmtId="0" fontId="29" fillId="0" borderId="11" xfId="2" applyFont="1" applyBorder="1" applyAlignment="1">
      <alignment horizontal="center" vertical="center" wrapText="1"/>
    </xf>
    <xf numFmtId="0" fontId="54" fillId="5" borderId="17" xfId="2" applyFont="1" applyFill="1" applyBorder="1" applyAlignment="1">
      <alignment horizontal="left" vertical="center" wrapText="1"/>
    </xf>
    <xf numFmtId="0" fontId="54" fillId="5" borderId="11" xfId="0" applyFont="1" applyFill="1" applyBorder="1" applyAlignment="1">
      <alignment horizontal="left" vertical="center" wrapText="1"/>
    </xf>
    <xf numFmtId="0" fontId="29" fillId="0" borderId="11" xfId="0" applyFont="1" applyBorder="1" applyAlignment="1">
      <alignment horizontal="center" vertical="center" wrapText="1"/>
    </xf>
    <xf numFmtId="49" fontId="66" fillId="36" borderId="11" xfId="0" applyNumberFormat="1" applyFont="1" applyFill="1" applyBorder="1" applyAlignment="1">
      <alignment horizontal="center" vertical="center" wrapText="1"/>
    </xf>
    <xf numFmtId="0" fontId="67" fillId="32" borderId="11" xfId="0" applyFont="1" applyFill="1" applyBorder="1" applyAlignment="1" applyProtection="1">
      <alignment horizontal="center" vertical="center" wrapText="1"/>
      <protection locked="0"/>
    </xf>
    <xf numFmtId="0" fontId="67" fillId="21" borderId="11" xfId="0" applyFont="1" applyFill="1" applyBorder="1" applyAlignment="1" applyProtection="1">
      <alignment horizontal="center" vertical="center" wrapText="1"/>
      <protection locked="0"/>
    </xf>
    <xf numFmtId="0" fontId="64" fillId="23" borderId="11" xfId="0" applyFont="1" applyFill="1" applyBorder="1" applyAlignment="1">
      <alignment horizontal="center" vertical="center" wrapText="1"/>
    </xf>
    <xf numFmtId="0" fontId="54" fillId="5" borderId="17" xfId="0" applyFont="1" applyFill="1" applyBorder="1" applyAlignment="1">
      <alignment horizontal="left" vertical="center" wrapText="1"/>
    </xf>
    <xf numFmtId="49" fontId="11" fillId="0" borderId="11" xfId="0" applyNumberFormat="1" applyFont="1" applyBorder="1" applyAlignment="1">
      <alignment horizontal="left" vertical="center" wrapText="1"/>
    </xf>
    <xf numFmtId="49" fontId="6" fillId="0" borderId="11" xfId="0" applyNumberFormat="1" applyFont="1" applyBorder="1" applyAlignment="1">
      <alignment horizontal="left" vertical="center" wrapText="1"/>
    </xf>
    <xf numFmtId="0" fontId="35" fillId="5" borderId="11" xfId="5" applyFill="1" applyBorder="1" applyAlignment="1" applyProtection="1">
      <alignment horizontal="center" vertical="center"/>
      <protection locked="0"/>
    </xf>
    <xf numFmtId="0" fontId="35" fillId="5" borderId="38" xfId="5" applyFill="1" applyBorder="1" applyAlignment="1" applyProtection="1">
      <alignment horizontal="center" vertical="center"/>
      <protection locked="0"/>
    </xf>
    <xf numFmtId="0" fontId="63" fillId="21" borderId="11" xfId="0" applyFont="1" applyFill="1" applyBorder="1" applyAlignment="1" applyProtection="1">
      <alignment horizontal="center" vertical="center" wrapText="1"/>
      <protection locked="0"/>
    </xf>
    <xf numFmtId="0" fontId="54" fillId="0" borderId="0" xfId="2" applyFont="1" applyBorder="1" applyAlignment="1">
      <alignment horizontal="center" vertical="center" wrapText="1"/>
    </xf>
    <xf numFmtId="0" fontId="68" fillId="5" borderId="17" xfId="0" applyFont="1" applyFill="1" applyBorder="1" applyAlignment="1">
      <alignment horizontal="left" vertical="top" wrapText="1"/>
    </xf>
    <xf numFmtId="0" fontId="35" fillId="5" borderId="38" xfId="5" applyFont="1" applyFill="1" applyBorder="1" applyAlignment="1" applyProtection="1">
      <alignment horizontal="center" vertical="center"/>
      <protection locked="0"/>
    </xf>
    <xf numFmtId="0" fontId="68" fillId="5" borderId="11" xfId="0" applyFont="1" applyFill="1" applyBorder="1" applyAlignment="1">
      <alignment horizontal="left" vertical="top" wrapText="1"/>
    </xf>
    <xf numFmtId="0" fontId="8" fillId="0" borderId="0" xfId="0" applyFont="1" applyAlignment="1">
      <alignment horizontal="left" vertical="center"/>
    </xf>
    <xf numFmtId="0" fontId="15" fillId="16" borderId="0" xfId="0" applyFont="1" applyFill="1" applyAlignment="1">
      <alignment horizontal="left" vertical="center"/>
    </xf>
    <xf numFmtId="0" fontId="13" fillId="16" borderId="0" xfId="0" applyFont="1" applyFill="1" applyAlignment="1">
      <alignment horizontal="left" vertical="center"/>
    </xf>
    <xf numFmtId="0" fontId="12" fillId="0" borderId="0" xfId="0" applyFont="1" applyAlignment="1">
      <alignment horizontal="left" vertical="center"/>
    </xf>
    <xf numFmtId="0" fontId="8" fillId="0" borderId="0" xfId="0" applyFont="1" applyAlignment="1">
      <alignment horizontal="left" vertical="center" wrapText="1"/>
    </xf>
  </cellXfs>
  <cellStyles count="12">
    <cellStyle name="Bad" xfId="5" builtinId="27"/>
    <cellStyle name="Hyperlink" xfId="3" builtinId="8"/>
    <cellStyle name="Normal" xfId="0" builtinId="0"/>
    <cellStyle name="Normal 11" xfId="2" xr:uid="{00000000-0005-0000-0000-000006000000}"/>
    <cellStyle name="Normal 17" xfId="1" xr:uid="{00000000-0005-0000-0000-000007000000}"/>
    <cellStyle name="Normal 2" xfId="7" xr:uid="{666634EE-730D-4E5E-9208-5092BC456CD0}"/>
    <cellStyle name="Normal 2 2" xfId="4" xr:uid="{00000000-0005-0000-0000-000008000000}"/>
    <cellStyle name="Normal 2 2 2" xfId="9" xr:uid="{F791DEF9-7813-4F19-8D39-D8AB748F0767}"/>
    <cellStyle name="Normal 3" xfId="10" xr:uid="{9488910A-6AA9-4603-9045-0F52F7504E94}"/>
    <cellStyle name="Normal 4" xfId="6" xr:uid="{7C0F2A01-ACA3-471D-9140-0569ADC92C3B}"/>
    <cellStyle name="Normal 5" xfId="11" xr:uid="{78A053BB-7B28-4CA7-A25E-3E778AE089BD}"/>
    <cellStyle name="Normal 5 2" xfId="8" xr:uid="{361FA53F-A51E-490F-98F4-26C0ACE33DBF}"/>
  </cellStyles>
  <dxfs count="304">
    <dxf>
      <fill>
        <patternFill>
          <bgColor rgb="FFCCFF99"/>
        </patternFill>
      </fill>
    </dxf>
    <dxf>
      <fill>
        <patternFill>
          <bgColor rgb="FFFFFF99"/>
        </patternFill>
      </fill>
    </dxf>
    <dxf>
      <fill>
        <patternFill>
          <bgColor rgb="FFFFCC66"/>
        </patternFill>
      </fill>
    </dxf>
    <dxf>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CCFFCC"/>
        </patternFill>
      </fill>
    </dxf>
    <dxf>
      <fill>
        <patternFill>
          <bgColor rgb="FFFFFF99"/>
        </patternFill>
      </fill>
    </dxf>
    <dxf>
      <fill>
        <patternFill>
          <bgColor rgb="FFFFC000"/>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FFCC"/>
        </patternFill>
      </fill>
    </dxf>
    <dxf>
      <fill>
        <patternFill>
          <bgColor rgb="FFCCFFCC"/>
        </patternFill>
      </fill>
    </dxf>
    <dxf>
      <fill>
        <patternFill>
          <bgColor rgb="FFCCFFCC"/>
        </patternFill>
      </fill>
    </dxf>
    <dxf>
      <fill>
        <patternFill>
          <bgColor rgb="FFFFC000"/>
        </patternFill>
      </fill>
    </dxf>
    <dxf>
      <fill>
        <patternFill>
          <bgColor rgb="FFFF0000"/>
        </patternFill>
      </fill>
    </dxf>
    <dxf>
      <fill>
        <patternFill>
          <bgColor rgb="FFFFFF99"/>
        </patternFill>
      </fill>
    </dxf>
    <dxf>
      <fill>
        <patternFill>
          <bgColor rgb="FFCCFFCC"/>
        </patternFill>
      </fill>
    </dxf>
    <dxf>
      <fill>
        <patternFill>
          <bgColor rgb="FFFF0000"/>
        </patternFill>
      </fill>
    </dxf>
    <dxf>
      <fill>
        <patternFill>
          <bgColor rgb="FFFFC000"/>
        </patternFill>
      </fill>
    </dxf>
    <dxf>
      <fill>
        <patternFill>
          <bgColor rgb="FFFFFF99"/>
        </patternFill>
      </fill>
    </dxf>
    <dxf>
      <fill>
        <patternFill>
          <bgColor rgb="FFCCFFCC"/>
        </patternFill>
      </fill>
    </dxf>
    <dxf>
      <fill>
        <patternFill>
          <bgColor rgb="FFFFFF99"/>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99"/>
        </patternFill>
      </fill>
    </dxf>
    <dxf>
      <fill>
        <patternFill>
          <bgColor rgb="FFCCFFCC"/>
        </patternFill>
      </fill>
    </dxf>
    <dxf>
      <fill>
        <patternFill>
          <bgColor rgb="FFFFC000"/>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CCFFCC"/>
        </patternFill>
      </fill>
    </dxf>
    <dxf>
      <fill>
        <patternFill>
          <bgColor rgb="FFFFFF99"/>
        </patternFill>
      </fill>
    </dxf>
    <dxf>
      <fill>
        <patternFill>
          <bgColor rgb="FFFFC000"/>
        </patternFill>
      </fill>
    </dxf>
    <dxf>
      <font>
        <color auto="1"/>
      </font>
      <fill>
        <patternFill>
          <bgColor rgb="FFFFC000"/>
        </patternFill>
      </fill>
    </dxf>
    <dxf>
      <font>
        <color auto="1"/>
      </font>
      <fill>
        <patternFill>
          <bgColor rgb="FFFF0000"/>
        </patternFill>
      </fill>
    </dxf>
    <dxf>
      <font>
        <color auto="1"/>
      </font>
      <fill>
        <patternFill>
          <bgColor rgb="FF92D050"/>
        </patternFill>
      </fill>
    </dxf>
    <dxf>
      <fill>
        <patternFill>
          <bgColor rgb="FFFFFF00"/>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CCFFCC"/>
        </patternFill>
      </fill>
    </dxf>
    <dxf>
      <fill>
        <patternFill>
          <bgColor rgb="FFFFFFCC"/>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0"/>
      </font>
    </dxf>
    <dxf>
      <font>
        <color theme="0"/>
      </font>
    </dxf>
    <dxf>
      <font>
        <color theme="0"/>
      </font>
    </dxf>
    <dxf>
      <fill>
        <patternFill>
          <bgColor rgb="FFFF0000"/>
        </patternFill>
      </fill>
    </dxf>
    <dxf>
      <fill>
        <patternFill>
          <bgColor rgb="FFFFC000"/>
        </patternFill>
      </fill>
    </dxf>
    <dxf>
      <fill>
        <patternFill>
          <bgColor rgb="FFFFFF99"/>
        </patternFill>
      </fill>
    </dxf>
    <dxf>
      <fill>
        <patternFill>
          <bgColor rgb="FFCCFFCC"/>
        </patternFill>
      </fill>
    </dxf>
    <dxf>
      <fill>
        <patternFill>
          <bgColor rgb="FFFF0000"/>
        </patternFill>
      </fill>
    </dxf>
    <dxf>
      <fill>
        <patternFill>
          <bgColor rgb="FFFFC000"/>
        </patternFill>
      </fill>
    </dxf>
    <dxf>
      <fill>
        <patternFill>
          <bgColor rgb="FFFFFF99"/>
        </patternFill>
      </fill>
    </dxf>
    <dxf>
      <fill>
        <patternFill>
          <bgColor rgb="FFCCFFCC"/>
        </patternFill>
      </fill>
    </dxf>
    <dxf>
      <fill>
        <patternFill>
          <bgColor rgb="FFFFFF99"/>
        </patternFill>
      </fill>
    </dxf>
    <dxf>
      <fill>
        <patternFill>
          <bgColor rgb="FFCCFFCC"/>
        </patternFill>
      </fill>
    </dxf>
    <dxf>
      <fill>
        <patternFill>
          <bgColor rgb="FFFFC000"/>
        </patternFill>
      </fill>
    </dxf>
    <dxf>
      <fill>
        <patternFill>
          <bgColor rgb="FFFFC000"/>
        </patternFill>
      </fill>
    </dxf>
    <dxf>
      <fill>
        <patternFill>
          <bgColor rgb="FFFF0000"/>
        </patternFill>
      </fill>
    </dxf>
    <dxf>
      <fill>
        <patternFill>
          <bgColor rgb="FFCCFFCC"/>
        </patternFill>
      </fill>
    </dxf>
    <dxf>
      <fill>
        <patternFill>
          <bgColor rgb="FFFF0000"/>
        </patternFill>
      </fill>
    </dxf>
    <dxf>
      <fill>
        <patternFill>
          <bgColor rgb="FFFFC000"/>
        </patternFill>
      </fill>
    </dxf>
    <dxf>
      <fill>
        <patternFill>
          <bgColor rgb="FFFFC000"/>
        </patternFill>
      </fill>
    </dxf>
    <dxf>
      <fill>
        <patternFill>
          <bgColor rgb="FFFFFF99"/>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CC"/>
        </patternFill>
      </fill>
    </dxf>
    <dxf>
      <fill>
        <patternFill>
          <bgColor rgb="FFCCFFCC"/>
        </patternFill>
      </fill>
    </dxf>
    <dxf>
      <fill>
        <patternFill>
          <bgColor rgb="FFFFFFCC"/>
        </patternFill>
      </fill>
    </dxf>
    <dxf>
      <fill>
        <patternFill>
          <bgColor rgb="FFFF0000"/>
        </patternFill>
      </fill>
    </dxf>
    <dxf>
      <fill>
        <patternFill>
          <bgColor rgb="FFFF0000"/>
        </patternFill>
      </fill>
    </dxf>
    <dxf>
      <fill>
        <patternFill>
          <bgColor rgb="FFFFC000"/>
        </patternFill>
      </fill>
    </dxf>
    <dxf>
      <fill>
        <patternFill>
          <bgColor rgb="FFCCFFCC"/>
        </patternFill>
      </fill>
    </dxf>
    <dxf>
      <fill>
        <patternFill>
          <bgColor rgb="FFFFFFCC"/>
        </patternFill>
      </fill>
    </dxf>
    <dxf>
      <fill>
        <patternFill>
          <bgColor rgb="FFCCFFCC"/>
        </patternFill>
      </fill>
    </dxf>
    <dxf>
      <fill>
        <patternFill>
          <bgColor rgb="FFFFC000"/>
        </patternFill>
      </fill>
    </dxf>
    <dxf>
      <fill>
        <patternFill>
          <bgColor rgb="FFFF0000"/>
        </patternFill>
      </fill>
    </dxf>
    <dxf>
      <fill>
        <patternFill>
          <bgColor rgb="FFFF0000"/>
        </patternFill>
      </fill>
    </dxf>
    <dxf>
      <fill>
        <patternFill>
          <bgColor rgb="FFFFFF99"/>
        </patternFill>
      </fill>
    </dxf>
    <dxf>
      <fill>
        <patternFill>
          <bgColor rgb="FFFFC000"/>
        </patternFill>
      </fill>
    </dxf>
    <dxf>
      <fill>
        <patternFill>
          <bgColor rgb="FFFF0000"/>
        </patternFill>
      </fill>
    </dxf>
    <dxf>
      <fill>
        <patternFill>
          <bgColor rgb="FFCCFFCC"/>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CCFFCC"/>
        </patternFill>
      </fill>
    </dxf>
    <dxf>
      <fill>
        <patternFill>
          <bgColor rgb="FFFFFF99"/>
        </patternFill>
      </fill>
    </dxf>
    <dxf>
      <fill>
        <patternFill>
          <bgColor rgb="FFFFC000"/>
        </patternFill>
      </fill>
    </dxf>
    <dxf>
      <fill>
        <patternFill>
          <bgColor rgb="FFFF0000"/>
        </patternFill>
      </fill>
    </dxf>
    <dxf>
      <fill>
        <patternFill>
          <bgColor rgb="FFFF0000"/>
        </patternFill>
      </fill>
    </dxf>
    <dxf>
      <fill>
        <patternFill>
          <bgColor rgb="FFCCFFCC"/>
        </patternFill>
      </fill>
    </dxf>
    <dxf>
      <fill>
        <patternFill>
          <bgColor rgb="FFFFFF99"/>
        </patternFill>
      </fill>
    </dxf>
    <dxf>
      <fill>
        <patternFill>
          <bgColor rgb="FFFFC000"/>
        </patternFill>
      </fill>
    </dxf>
    <dxf>
      <font>
        <color auto="1"/>
      </font>
      <fill>
        <patternFill>
          <bgColor rgb="FFFF0000"/>
        </patternFill>
      </fill>
    </dxf>
    <dxf>
      <font>
        <color auto="1"/>
      </font>
      <fill>
        <patternFill>
          <bgColor rgb="FF92D050"/>
        </patternFill>
      </fill>
    </dxf>
    <dxf>
      <fill>
        <patternFill>
          <bgColor rgb="FFFFFF00"/>
        </patternFill>
      </fill>
    </dxf>
    <dxf>
      <font>
        <color auto="1"/>
      </font>
      <fill>
        <patternFill>
          <bgColor rgb="FFFFC000"/>
        </patternFill>
      </fill>
    </dxf>
    <dxf>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C000"/>
        </patternFill>
      </fill>
    </dxf>
    <dxf>
      <fill>
        <patternFill>
          <bgColor rgb="FFCCFFCC"/>
        </patternFill>
      </fill>
    </dxf>
    <dxf>
      <fill>
        <patternFill>
          <bgColor rgb="FFFFFF99"/>
        </patternFill>
      </fill>
    </dxf>
    <dxf>
      <fill>
        <patternFill>
          <bgColor rgb="FFFFC000"/>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CCFFCC"/>
        </patternFill>
      </fill>
    </dxf>
    <dxf>
      <fill>
        <patternFill>
          <bgColor rgb="FFFF0000"/>
        </patternFill>
      </fill>
    </dxf>
    <dxf>
      <fill>
        <patternFill>
          <bgColor rgb="FFFFC000"/>
        </patternFill>
      </fill>
    </dxf>
    <dxf>
      <fill>
        <patternFill>
          <bgColor rgb="FFFFC000"/>
        </patternFill>
      </fill>
    </dxf>
    <dxf>
      <fill>
        <patternFill>
          <bgColor rgb="FFFFFF99"/>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0000"/>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C000"/>
        </patternFill>
      </fill>
    </dxf>
    <dxf>
      <fill>
        <patternFill>
          <bgColor rgb="FFFFFF99"/>
        </patternFill>
      </fill>
    </dxf>
    <dxf>
      <fill>
        <patternFill>
          <bgColor rgb="FFCCFFCC"/>
        </patternFill>
      </fill>
    </dxf>
    <dxf>
      <fill>
        <patternFill>
          <bgColor rgb="FFFFC000"/>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CCFFCC"/>
        </patternFill>
      </fill>
    </dxf>
    <dxf>
      <fill>
        <patternFill>
          <bgColor rgb="FFFFFF99"/>
        </patternFill>
      </fill>
    </dxf>
    <dxf>
      <fill>
        <patternFill>
          <bgColor rgb="FFFF0000"/>
        </patternFill>
      </fill>
    </dxf>
    <dxf>
      <fill>
        <patternFill>
          <bgColor rgb="FFFFC000"/>
        </patternFill>
      </fill>
    </dxf>
    <dxf>
      <fill>
        <patternFill>
          <bgColor rgb="FFFF0000"/>
        </patternFill>
      </fill>
    </dxf>
    <dxf>
      <fill>
        <patternFill>
          <bgColor rgb="FFFFFF99"/>
        </patternFill>
      </fill>
    </dxf>
    <dxf>
      <fill>
        <patternFill>
          <bgColor rgb="FFCCFFCC"/>
        </patternFill>
      </fill>
    </dxf>
    <dxf>
      <font>
        <color auto="1"/>
      </font>
      <fill>
        <patternFill>
          <bgColor rgb="FFFFC000"/>
        </patternFill>
      </fill>
    </dxf>
    <dxf>
      <font>
        <color auto="1"/>
      </font>
      <fill>
        <patternFill>
          <bgColor rgb="FFFF0000"/>
        </patternFill>
      </fill>
    </dxf>
    <dxf>
      <font>
        <color auto="1"/>
      </font>
      <fill>
        <patternFill>
          <bgColor rgb="FF92D050"/>
        </patternFill>
      </fill>
    </dxf>
    <dxf>
      <fill>
        <patternFill>
          <bgColor rgb="FFFFFF00"/>
        </patternFill>
      </fill>
    </dxf>
    <dxf>
      <font>
        <color auto="1"/>
      </font>
      <fill>
        <patternFill>
          <bgColor rgb="FFFF0000"/>
        </patternFill>
      </fill>
    </dxf>
    <dxf>
      <font>
        <color auto="1"/>
      </font>
      <fill>
        <patternFill>
          <bgColor rgb="FF92D050"/>
        </patternFill>
      </fill>
    </dxf>
    <dxf>
      <fill>
        <patternFill>
          <bgColor rgb="FFFFFF00"/>
        </patternFill>
      </fill>
    </dxf>
    <dxf>
      <font>
        <color auto="1"/>
      </font>
      <fill>
        <patternFill>
          <bgColor rgb="FFFFC000"/>
        </patternFill>
      </fill>
    </dxf>
    <dxf>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C000"/>
        </patternFill>
      </fill>
    </dxf>
    <dxf>
      <fill>
        <patternFill>
          <bgColor rgb="FFFFFF99"/>
        </patternFill>
      </fill>
    </dxf>
    <dxf>
      <fill>
        <patternFill>
          <bgColor rgb="FFCCFFCC"/>
        </patternFill>
      </fill>
    </dxf>
    <dxf>
      <fill>
        <patternFill>
          <bgColor rgb="FFFF0000"/>
        </patternFill>
      </fill>
    </dxf>
    <dxf>
      <fill>
        <patternFill>
          <bgColor rgb="FFFFFF99"/>
        </patternFill>
      </fill>
    </dxf>
    <dxf>
      <fill>
        <patternFill>
          <bgColor rgb="FFFFC000"/>
        </patternFill>
      </fill>
    </dxf>
    <dxf>
      <fill>
        <patternFill>
          <bgColor rgb="FFFF0000"/>
        </patternFill>
      </fill>
    </dxf>
    <dxf>
      <fill>
        <patternFill>
          <bgColor rgb="FFCCFFCC"/>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0000"/>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FF99"/>
        </patternFill>
      </fill>
    </dxf>
    <dxf>
      <fill>
        <patternFill>
          <bgColor rgb="FFCCFFCC"/>
        </patternFill>
      </fill>
    </dxf>
    <dxf>
      <fill>
        <patternFill>
          <bgColor rgb="FFCCFFCC"/>
        </patternFill>
      </fill>
    </dxf>
    <dxf>
      <fill>
        <patternFill>
          <bgColor rgb="FFFFFF99"/>
        </patternFill>
      </fill>
    </dxf>
    <dxf>
      <fill>
        <patternFill>
          <bgColor rgb="FFFFC000"/>
        </patternFill>
      </fill>
    </dxf>
    <dxf>
      <fill>
        <patternFill>
          <bgColor rgb="FFFF0000"/>
        </patternFill>
      </fill>
    </dxf>
    <dxf>
      <fill>
        <patternFill>
          <bgColor rgb="FFFFC000"/>
        </patternFill>
      </fill>
    </dxf>
    <dxf>
      <fill>
        <patternFill>
          <bgColor rgb="FFFFFF99"/>
        </patternFill>
      </fill>
    </dxf>
    <dxf>
      <fill>
        <patternFill>
          <bgColor rgb="FFCCFFCC"/>
        </patternFill>
      </fill>
    </dxf>
    <dxf>
      <fill>
        <patternFill>
          <bgColor rgb="FFFF0000"/>
        </patternFill>
      </fill>
    </dxf>
    <dxf>
      <fill>
        <patternFill>
          <bgColor rgb="FFFFFF99"/>
        </patternFill>
      </fill>
    </dxf>
    <dxf>
      <fill>
        <patternFill>
          <bgColor rgb="FFFFC000"/>
        </patternFill>
      </fill>
    </dxf>
    <dxf>
      <fill>
        <patternFill>
          <bgColor rgb="FFFF0000"/>
        </patternFill>
      </fill>
    </dxf>
    <dxf>
      <fill>
        <patternFill>
          <bgColor rgb="FFCCFFCC"/>
        </patternFill>
      </fill>
    </dxf>
    <dxf>
      <fill>
        <patternFill>
          <bgColor rgb="FFCCFFCC"/>
        </patternFill>
      </fill>
    </dxf>
    <dxf>
      <fill>
        <patternFill>
          <bgColor rgb="FFFFFF99"/>
        </patternFill>
      </fill>
    </dxf>
    <dxf>
      <fill>
        <patternFill>
          <bgColor rgb="FFFFC000"/>
        </patternFill>
      </fill>
    </dxf>
    <dxf>
      <fill>
        <patternFill>
          <bgColor rgb="FFFFC000"/>
        </patternFill>
      </fill>
    </dxf>
    <dxf>
      <fill>
        <patternFill>
          <bgColor rgb="FFFF0000"/>
        </patternFill>
      </fill>
    </dxf>
    <dxf>
      <fill>
        <patternFill>
          <bgColor rgb="FFCCFFCC"/>
        </patternFill>
      </fill>
    </dxf>
    <dxf>
      <fill>
        <patternFill>
          <bgColor rgb="FFFFFFCC"/>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CCFFCC"/>
        </patternFill>
      </fill>
    </dxf>
    <dxf>
      <fill>
        <patternFill>
          <bgColor rgb="FFFFFF99"/>
        </patternFill>
      </fill>
    </dxf>
    <dxf>
      <fill>
        <patternFill>
          <bgColor rgb="FFFFC000"/>
        </patternFill>
      </fill>
    </dxf>
    <dxf>
      <fill>
        <patternFill>
          <bgColor rgb="FFFF0000"/>
        </patternFill>
      </fill>
    </dxf>
    <dxf>
      <fill>
        <patternFill>
          <bgColor rgb="FFFFC000"/>
        </patternFill>
      </fill>
    </dxf>
    <dxf>
      <fill>
        <patternFill>
          <bgColor rgb="FFFFFF99"/>
        </patternFill>
      </fill>
    </dxf>
    <dxf>
      <fill>
        <patternFill>
          <bgColor rgb="FFCCFFCC"/>
        </patternFill>
      </fill>
    </dxf>
    <dxf>
      <font>
        <color auto="1"/>
      </font>
      <fill>
        <patternFill>
          <bgColor rgb="FFFFC000"/>
        </patternFill>
      </fill>
    </dxf>
    <dxf>
      <font>
        <color auto="1"/>
      </font>
      <fill>
        <patternFill>
          <bgColor rgb="FFFF0000"/>
        </patternFill>
      </fill>
    </dxf>
    <dxf>
      <font>
        <color auto="1"/>
      </font>
      <fill>
        <patternFill>
          <bgColor rgb="FF92D050"/>
        </patternFill>
      </fill>
    </dxf>
    <dxf>
      <fill>
        <patternFill>
          <bgColor rgb="FFFFFF00"/>
        </patternFill>
      </fill>
    </dxf>
    <dxf>
      <fill>
        <patternFill>
          <bgColor rgb="FFFF0000"/>
        </patternFill>
      </fill>
    </dxf>
    <dxf>
      <fill>
        <patternFill>
          <bgColor rgb="FFCCFFCC"/>
        </patternFill>
      </fill>
    </dxf>
    <dxf>
      <fill>
        <patternFill>
          <bgColor rgb="FFFFC000"/>
        </patternFill>
      </fill>
    </dxf>
    <dxf>
      <fill>
        <patternFill>
          <bgColor rgb="FFFFC000"/>
        </patternFill>
      </fill>
    </dxf>
    <dxf>
      <fill>
        <patternFill>
          <bgColor rgb="FFFFFF99"/>
        </patternFill>
      </fill>
    </dxf>
    <dxf>
      <fill>
        <patternFill>
          <bgColor rgb="FFFFFFCC"/>
        </patternFill>
      </fill>
    </dxf>
    <dxf>
      <fill>
        <patternFill>
          <bgColor rgb="FFCCFFCC"/>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0"/>
      </font>
    </dxf>
    <dxf>
      <font>
        <color theme="0"/>
      </font>
    </dxf>
    <dxf>
      <font>
        <color theme="0"/>
      </font>
    </dxf>
    <dxf>
      <font>
        <b/>
        <i val="0"/>
        <strike val="0"/>
        <condense val="0"/>
        <extend val="0"/>
        <outline val="0"/>
        <shadow val="0"/>
        <u val="none"/>
        <vertAlign val="baseline"/>
        <sz val="12"/>
        <color auto="1"/>
        <name val="Calibri"/>
        <family val="2"/>
        <scheme val="minor"/>
      </font>
      <numFmt numFmtId="30" formatCode="@"/>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34998626667073579"/>
        <name val="Calibri"/>
        <family val="2"/>
        <scheme val="minor"/>
      </font>
      <fill>
        <patternFill patternType="solid">
          <fgColor indexed="64"/>
          <bgColor rgb="FFFFFFCC"/>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11"/>
        <color theme="1"/>
        <name val="Arial"/>
        <family val="2"/>
        <scheme val="none"/>
      </font>
      <numFmt numFmtId="30" formatCode="@"/>
      <fill>
        <patternFill patternType="solid">
          <fgColor indexed="64"/>
          <bgColor theme="8"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scheme val="none"/>
      </font>
      <fill>
        <patternFill patternType="solid">
          <fgColor indexed="64"/>
          <bgColor indexed="11"/>
        </patternFill>
      </fill>
      <alignment horizontal="center" vertical="center" textRotation="0" wrapText="1" indent="0" justifyLastLine="0" shrinkToFit="0" readingOrder="0"/>
    </dxf>
  </dxfs>
  <tableStyles count="1" defaultTableStyle="TableStyleMedium9" defaultPivotStyle="PivotStyleLight16">
    <tableStyle name="Table Style 1" pivot="0" count="0" xr9:uid="{E264E60B-2E74-46B8-B7F5-38BF4345CE6F}"/>
  </tableStyles>
  <colors>
    <mruColors>
      <color rgb="FFFFFFCC"/>
      <color rgb="FFFFFF99"/>
      <color rgb="FFCCFF99"/>
      <color rgb="FFFF0000"/>
      <color rgb="FFCCFFCC"/>
      <color rgb="FFFFCC66"/>
      <color rgb="FFFFCC00"/>
      <color rgb="FF99FFCC"/>
      <color rgb="FF99FF99"/>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Risk Rank Improvement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Map!$F$133</c:f>
              <c:strCache>
                <c:ptCount val="1"/>
                <c:pt idx="0">
                  <c:v>Inherent Risk</c:v>
                </c:pt>
              </c:strCache>
            </c:strRef>
          </c:tx>
          <c:spPr>
            <a:solidFill>
              <a:schemeClr val="accent2">
                <a:lumMod val="75000"/>
              </a:schemeClr>
            </a:solidFill>
            <a:ln>
              <a:noFill/>
            </a:ln>
            <a:effectLst/>
          </c:spPr>
          <c:invertIfNegative val="0"/>
          <c:cat>
            <c:strRef>
              <c:f>Map!$E$134:$E$137</c:f>
              <c:strCache>
                <c:ptCount val="4"/>
                <c:pt idx="0">
                  <c:v>Extreme</c:v>
                </c:pt>
                <c:pt idx="1">
                  <c:v>High</c:v>
                </c:pt>
                <c:pt idx="2">
                  <c:v>Medium</c:v>
                </c:pt>
                <c:pt idx="3">
                  <c:v>Low</c:v>
                </c:pt>
              </c:strCache>
            </c:strRef>
          </c:cat>
          <c:val>
            <c:numRef>
              <c:f>Map!$F$134:$F$137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37A-47A8-AE77-E370F35A38E2}"/>
            </c:ext>
          </c:extLst>
        </c:ser>
        <c:ser>
          <c:idx val="1"/>
          <c:order val="1"/>
          <c:tx>
            <c:strRef>
              <c:f>Map!$G$133</c:f>
              <c:strCache>
                <c:ptCount val="1"/>
                <c:pt idx="0">
                  <c:v>Residual Risk</c:v>
                </c:pt>
              </c:strCache>
            </c:strRef>
          </c:tx>
          <c:spPr>
            <a:solidFill>
              <a:schemeClr val="tx2">
                <a:lumMod val="60000"/>
                <a:lumOff val="40000"/>
              </a:schemeClr>
            </a:solidFill>
            <a:ln>
              <a:noFill/>
            </a:ln>
            <a:effectLst/>
          </c:spPr>
          <c:invertIfNegative val="0"/>
          <c:cat>
            <c:strRef>
              <c:f>Map!$E$134:$E$137</c:f>
              <c:strCache>
                <c:ptCount val="4"/>
                <c:pt idx="0">
                  <c:v>Extreme</c:v>
                </c:pt>
                <c:pt idx="1">
                  <c:v>High</c:v>
                </c:pt>
                <c:pt idx="2">
                  <c:v>Medium</c:v>
                </c:pt>
                <c:pt idx="3">
                  <c:v>Low</c:v>
                </c:pt>
              </c:strCache>
            </c:strRef>
          </c:cat>
          <c:val>
            <c:numRef>
              <c:f>Map!$G$134:$G$137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837A-47A8-AE77-E370F35A38E2}"/>
            </c:ext>
          </c:extLst>
        </c:ser>
        <c:dLbls>
          <c:showLegendKey val="0"/>
          <c:showVal val="0"/>
          <c:showCatName val="0"/>
          <c:showSerName val="0"/>
          <c:showPercent val="0"/>
          <c:showBubbleSize val="0"/>
        </c:dLbls>
        <c:gapWidth val="219"/>
        <c:overlap val="-27"/>
        <c:axId val="310507360"/>
        <c:axId val="310510104"/>
      </c:barChart>
      <c:catAx>
        <c:axId val="310507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0510104"/>
        <c:crosses val="autoZero"/>
        <c:auto val="1"/>
        <c:lblAlgn val="ctr"/>
        <c:lblOffset val="100"/>
        <c:noMultiLvlLbl val="0"/>
      </c:catAx>
      <c:valAx>
        <c:axId val="3105101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0507360"/>
        <c:crosses val="autoZero"/>
        <c:crossBetween val="between"/>
        <c:majorUnit val="25"/>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hyperlink" Target="https://intranet.qed.qld.gov.au/Services/HumanResources/payrollhr/healthwellbeing/abouthealthsafetywellbeing/Documents/risk-assessment-tool-index.xlsx"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8</xdr:col>
      <xdr:colOff>647700</xdr:colOff>
      <xdr:row>62</xdr:row>
      <xdr:rowOff>104775</xdr:rowOff>
    </xdr:from>
    <xdr:to>
      <xdr:col>8</xdr:col>
      <xdr:colOff>977900</xdr:colOff>
      <xdr:row>64</xdr:row>
      <xdr:rowOff>116205</xdr:rowOff>
    </xdr:to>
    <xdr:sp macro="" textlink="">
      <xdr:nvSpPr>
        <xdr:cNvPr id="2" name="Down Arrow 1">
          <a:extLst>
            <a:ext uri="{FF2B5EF4-FFF2-40B4-BE49-F238E27FC236}">
              <a16:creationId xmlns:a16="http://schemas.microsoft.com/office/drawing/2014/main" id="{00000000-0008-0000-0800-000002000000}"/>
            </a:ext>
          </a:extLst>
        </xdr:cNvPr>
        <xdr:cNvSpPr>
          <a:spLocks noChangeArrowheads="1"/>
        </xdr:cNvSpPr>
      </xdr:nvSpPr>
      <xdr:spPr bwMode="auto">
        <a:xfrm>
          <a:off x="13515975" y="11658600"/>
          <a:ext cx="330200" cy="621030"/>
        </a:xfrm>
        <a:prstGeom prst="downArrow">
          <a:avLst>
            <a:gd name="adj1" fmla="val 50000"/>
            <a:gd name="adj2" fmla="val 71536"/>
          </a:avLst>
        </a:prstGeom>
        <a:gradFill rotWithShape="1">
          <a:gsLst>
            <a:gs pos="0">
              <a:srgbClr val="FFFFFF">
                <a:gamma/>
                <a:shade val="46275"/>
                <a:invGamma/>
              </a:srgbClr>
            </a:gs>
            <a:gs pos="100000">
              <a:srgbClr val="FFFFFF"/>
            </a:gs>
          </a:gsLst>
          <a:lin ang="5400000" scaled="1"/>
        </a:gradFill>
        <a:ln w="9525">
          <a:solidFill>
            <a:srgbClr val="000000"/>
          </a:solidFill>
          <a:miter lim="800000"/>
          <a:headEnd/>
          <a:tailEnd/>
        </a:ln>
      </xdr:spPr>
      <xdr:txBody>
        <a:bodyPr rot="0" vert="horz" wrap="square" lIns="91440" tIns="45720" rIns="91440" bIns="45720" anchor="t" anchorCtr="0" upright="1">
          <a:noAutofit/>
        </a:bodyPr>
        <a:lstStyle/>
        <a:p>
          <a:endParaRPr lang="en-AU"/>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3174</xdr:rowOff>
    </xdr:from>
    <xdr:to>
      <xdr:col>3</xdr:col>
      <xdr:colOff>1282065</xdr:colOff>
      <xdr:row>15</xdr:row>
      <xdr:rowOff>38100</xdr:rowOff>
    </xdr:to>
    <xdr:sp macro="" textlink="">
      <xdr:nvSpPr>
        <xdr:cNvPr id="2" name="TextBox 1">
          <a:extLst>
            <a:ext uri="{FF2B5EF4-FFF2-40B4-BE49-F238E27FC236}">
              <a16:creationId xmlns:a16="http://schemas.microsoft.com/office/drawing/2014/main" id="{A15EC263-533D-4D18-873E-DF2A453BBEF9}"/>
            </a:ext>
          </a:extLst>
        </xdr:cNvPr>
        <xdr:cNvSpPr txBox="1"/>
      </xdr:nvSpPr>
      <xdr:spPr>
        <a:xfrm>
          <a:off x="0" y="2517774"/>
          <a:ext cx="7482840" cy="1663701"/>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lang="en-AU" sz="1400" b="1">
              <a:solidFill>
                <a:schemeClr val="accent5">
                  <a:lumMod val="75000"/>
                </a:schemeClr>
              </a:solidFill>
            </a:rPr>
            <a:t>IMPORTANT:</a:t>
          </a:r>
          <a:r>
            <a:rPr lang="en-AU" sz="1400" b="1" baseline="0">
              <a:solidFill>
                <a:schemeClr val="accent5">
                  <a:lumMod val="75000"/>
                </a:schemeClr>
              </a:solidFill>
            </a:rPr>
            <a:t> </a:t>
          </a:r>
          <a:r>
            <a:rPr lang="en-AU" sz="1400" b="1">
              <a:solidFill>
                <a:schemeClr val="accent5">
                  <a:lumMod val="75000"/>
                </a:schemeClr>
              </a:solidFill>
            </a:rPr>
            <a:t>Understanding</a:t>
          </a:r>
          <a:r>
            <a:rPr lang="en-AU" sz="1400" b="1" baseline="0">
              <a:solidFill>
                <a:schemeClr val="accent5">
                  <a:lumMod val="75000"/>
                </a:schemeClr>
              </a:solidFill>
            </a:rPr>
            <a:t> and using the template</a:t>
          </a:r>
          <a:endParaRPr lang="en-AU" sz="1200" b="1">
            <a:solidFill>
              <a:schemeClr val="accent5">
                <a:lumMod val="75000"/>
              </a:schemeClr>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1. Follow the steps listed below to complete the risk assessment template </a:t>
          </a: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2. Ensure the scope and context for the situation</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is included in the</a:t>
          </a:r>
          <a:r>
            <a:rPr lang="en-AU" sz="1100" baseline="0">
              <a:solidFill>
                <a:schemeClr val="dk1"/>
              </a:solidFill>
              <a:effectLst/>
              <a:latin typeface="+mn-lt"/>
              <a:ea typeface="+mn-ea"/>
              <a:cs typeface="+mn-cs"/>
            </a:rPr>
            <a:t> header of the template</a:t>
          </a:r>
        </a:p>
        <a:p>
          <a:pPr marL="0" marR="0" lvl="0" indent="0" defTabSz="914400" eaLnBrk="1" fontAlgn="auto" latinLnBrk="0" hangingPunct="1">
            <a:lnSpc>
              <a:spcPct val="100000"/>
            </a:lnSpc>
            <a:spcBef>
              <a:spcPts val="0"/>
            </a:spcBef>
            <a:spcAft>
              <a:spcPts val="0"/>
            </a:spcAft>
            <a:buClrTx/>
            <a:buSzTx/>
            <a:buFontTx/>
            <a:buNone/>
            <a:tabLst/>
            <a:defRPr/>
          </a:pPr>
          <a:r>
            <a:rPr lang="en-AU" sz="1100" baseline="0">
              <a:solidFill>
                <a:schemeClr val="dk1"/>
              </a:solidFill>
              <a:effectLst/>
              <a:latin typeface="+mn-lt"/>
              <a:ea typeface="+mn-ea"/>
              <a:cs typeface="+mn-cs"/>
            </a:rPr>
            <a:t>3. Involve the people doing the task or those responsible and knowledgeable about the situation/thing being assessed</a:t>
          </a:r>
          <a:endParaRPr lang="en-AU"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3. Ensure all persons involved in the assessment are named and signoff at the</a:t>
          </a:r>
          <a:r>
            <a:rPr lang="en-AU" sz="1100" baseline="0">
              <a:solidFill>
                <a:schemeClr val="dk1"/>
              </a:solidFill>
              <a:effectLst/>
              <a:latin typeface="+mn-lt"/>
              <a:ea typeface="+mn-ea"/>
              <a:cs typeface="+mn-cs"/>
            </a:rPr>
            <a:t> end of the template</a:t>
          </a:r>
          <a:endParaRPr lang="en-AU"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rPr>
            <a:t>4. Ensure the assessment is approved and signed by the required risk approver at the</a:t>
          </a:r>
          <a:r>
            <a:rPr lang="en-AU" sz="1100" baseline="0">
              <a:solidFill>
                <a:schemeClr val="dk1"/>
              </a:solidFill>
              <a:effectLst/>
              <a:latin typeface="+mn-lt"/>
              <a:ea typeface="+mn-ea"/>
              <a:cs typeface="+mn-cs"/>
            </a:rPr>
            <a:t> end of the template</a:t>
          </a:r>
        </a:p>
        <a:p>
          <a:pPr marL="0" marR="0" lvl="0" indent="0" defTabSz="914400" eaLnBrk="1" fontAlgn="auto" latinLnBrk="0" hangingPunct="1">
            <a:lnSpc>
              <a:spcPct val="100000"/>
            </a:lnSpc>
            <a:spcBef>
              <a:spcPts val="0"/>
            </a:spcBef>
            <a:spcAft>
              <a:spcPts val="0"/>
            </a:spcAft>
            <a:buClrTx/>
            <a:buSzTx/>
            <a:buFontTx/>
            <a:buNone/>
            <a:tabLst/>
            <a:defRPr/>
          </a:pPr>
          <a:r>
            <a:rPr lang="en-AU" sz="1100" baseline="0">
              <a:solidFill>
                <a:schemeClr val="dk1"/>
              </a:solidFill>
              <a:effectLst/>
              <a:latin typeface="+mn-lt"/>
              <a:ea typeface="+mn-ea"/>
              <a:cs typeface="+mn-cs"/>
            </a:rPr>
            <a:t>5. Retain the approved form as required (Oneschool or Content Manager)</a:t>
          </a:r>
          <a:endParaRPr lang="en-AU">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a:solidFill>
                <a:schemeClr val="dk1"/>
              </a:solidFill>
              <a:effectLst/>
              <a:latin typeface="+mn-lt"/>
              <a:ea typeface="+mn-ea"/>
              <a:cs typeface="+mn-cs"/>
              <a:sym typeface="Symbol" panose="05050102010706020507" pitchFamily="18" charset="2"/>
            </a:rPr>
            <a:t>6.</a:t>
          </a:r>
          <a:r>
            <a:rPr lang="en-AU" sz="1100" baseline="0">
              <a:solidFill>
                <a:schemeClr val="dk1"/>
              </a:solidFill>
              <a:effectLst/>
              <a:latin typeface="+mn-lt"/>
              <a:ea typeface="+mn-ea"/>
              <a:cs typeface="+mn-cs"/>
              <a:sym typeface="Symbol" panose="05050102010706020507" pitchFamily="18" charset="2"/>
            </a:rPr>
            <a:t> </a:t>
          </a:r>
          <a:r>
            <a:rPr lang="en-AU" sz="1100">
              <a:solidFill>
                <a:schemeClr val="dk1"/>
              </a:solidFill>
              <a:effectLst/>
              <a:latin typeface="+mn-lt"/>
              <a:ea typeface="+mn-ea"/>
              <a:cs typeface="+mn-cs"/>
            </a:rPr>
            <a:t>The spreadsheet has lookup tables and formulas - please do not change any formula, cell colours or conditional formatting</a:t>
          </a:r>
        </a:p>
        <a:p>
          <a:pPr lvl="0"/>
          <a:r>
            <a:rPr lang="en-AU" sz="1100">
              <a:solidFill>
                <a:schemeClr val="dk1"/>
              </a:solidFill>
              <a:effectLst/>
              <a:latin typeface="+mn-lt"/>
              <a:ea typeface="+mn-ea"/>
              <a:cs typeface="+mn-cs"/>
            </a:rPr>
            <a:t> </a:t>
          </a:r>
        </a:p>
      </xdr:txBody>
    </xdr:sp>
    <xdr:clientData/>
  </xdr:twoCellAnchor>
  <xdr:twoCellAnchor>
    <xdr:from>
      <xdr:col>0</xdr:col>
      <xdr:colOff>0</xdr:colOff>
      <xdr:row>2</xdr:row>
      <xdr:rowOff>1904</xdr:rowOff>
    </xdr:from>
    <xdr:to>
      <xdr:col>2</xdr:col>
      <xdr:colOff>2628899</xdr:colOff>
      <xdr:row>7</xdr:row>
      <xdr:rowOff>0</xdr:rowOff>
    </xdr:to>
    <xdr:sp macro="" textlink="">
      <xdr:nvSpPr>
        <xdr:cNvPr id="8" name="TextBox 7">
          <a:hlinkClick xmlns:r="http://schemas.openxmlformats.org/officeDocument/2006/relationships" r:id="rId1"/>
          <a:extLst>
            <a:ext uri="{FF2B5EF4-FFF2-40B4-BE49-F238E27FC236}">
              <a16:creationId xmlns:a16="http://schemas.microsoft.com/office/drawing/2014/main" id="{BFAF4EE1-F83D-40DA-A377-DC3559C19D65}"/>
            </a:ext>
          </a:extLst>
        </xdr:cNvPr>
        <xdr:cNvSpPr txBox="1"/>
      </xdr:nvSpPr>
      <xdr:spPr>
        <a:xfrm>
          <a:off x="0" y="792479"/>
          <a:ext cx="4619624" cy="1807846"/>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lang="en-AU" sz="1400" b="1">
              <a:solidFill>
                <a:schemeClr val="accent5">
                  <a:lumMod val="75000"/>
                </a:schemeClr>
              </a:solidFill>
            </a:rPr>
            <a:t>When to use the </a:t>
          </a:r>
          <a:r>
            <a:rPr lang="en-AU" sz="1400" b="1">
              <a:solidFill>
                <a:schemeClr val="accent5">
                  <a:lumMod val="75000"/>
                </a:schemeClr>
              </a:solidFill>
              <a:latin typeface="+mn-lt"/>
              <a:ea typeface="+mn-ea"/>
              <a:cs typeface="+mn-cs"/>
            </a:rPr>
            <a:t>template</a:t>
          </a:r>
        </a:p>
        <a:p>
          <a:pPr lvl="0"/>
          <a:r>
            <a:rPr lang="en-AU" sz="1100">
              <a:solidFill>
                <a:schemeClr val="dk1"/>
              </a:solidFill>
              <a:effectLst/>
              <a:latin typeface="+mn-lt"/>
              <a:ea typeface="+mn-ea"/>
              <a:cs typeface="+mn-cs"/>
            </a:rPr>
            <a:t> This HSW</a:t>
          </a:r>
          <a:r>
            <a:rPr lang="en-AU" sz="1100" baseline="0">
              <a:solidFill>
                <a:schemeClr val="dk1"/>
              </a:solidFill>
              <a:effectLst/>
              <a:latin typeface="+mn-lt"/>
              <a:ea typeface="+mn-ea"/>
              <a:cs typeface="+mn-cs"/>
            </a:rPr>
            <a:t> risk assessment template is to be used when a risk assessment is required for a HSW related situation or activity and where a specialised risk assessment tool (see the </a:t>
          </a:r>
          <a:r>
            <a:rPr lang="en-AU" sz="1100" baseline="0">
              <a:solidFill>
                <a:schemeClr val="tx2">
                  <a:lumMod val="60000"/>
                  <a:lumOff val="40000"/>
                </a:schemeClr>
              </a:solidFill>
              <a:effectLst/>
              <a:latin typeface="+mn-lt"/>
              <a:ea typeface="+mn-ea"/>
              <a:cs typeface="+mn-cs"/>
            </a:rPr>
            <a:t>Risk assessment tools index) </a:t>
          </a:r>
          <a:r>
            <a:rPr lang="en-AU" sz="1100" baseline="0">
              <a:solidFill>
                <a:schemeClr val="dk1"/>
              </a:solidFill>
              <a:effectLst/>
              <a:latin typeface="+mn-lt"/>
              <a:ea typeface="+mn-ea"/>
              <a:cs typeface="+mn-cs"/>
            </a:rPr>
            <a:t>is not available or not suitable for the situation  </a:t>
          </a:r>
        </a:p>
        <a:p>
          <a:pPr lvl="0"/>
          <a:r>
            <a:rPr lang="en-AU" sz="1100" baseline="0">
              <a:solidFill>
                <a:schemeClr val="dk1"/>
              </a:solidFill>
              <a:effectLst/>
              <a:latin typeface="+mn-lt"/>
              <a:ea typeface="+mn-ea"/>
              <a:cs typeface="+mn-cs"/>
            </a:rPr>
            <a:t>An example of a completed risk assessment template is provided in the last tab</a:t>
          </a:r>
          <a:endParaRPr lang="en-AU" sz="1100">
            <a:solidFill>
              <a:schemeClr val="dk1"/>
            </a:solidFill>
            <a:effectLst/>
            <a:latin typeface="+mn-lt"/>
            <a:ea typeface="+mn-ea"/>
            <a:cs typeface="+mn-cs"/>
          </a:endParaRPr>
        </a:p>
      </xdr:txBody>
    </xdr:sp>
    <xdr:clientData/>
  </xdr:twoCellAnchor>
  <xdr:twoCellAnchor>
    <xdr:from>
      <xdr:col>2</xdr:col>
      <xdr:colOff>2609850</xdr:colOff>
      <xdr:row>2</xdr:row>
      <xdr:rowOff>2</xdr:rowOff>
    </xdr:from>
    <xdr:to>
      <xdr:col>3</xdr:col>
      <xdr:colOff>3733800</xdr:colOff>
      <xdr:row>2</xdr:row>
      <xdr:rowOff>685800</xdr:rowOff>
    </xdr:to>
    <xdr:sp macro="" textlink="">
      <xdr:nvSpPr>
        <xdr:cNvPr id="9" name="TextBox 8">
          <a:extLst>
            <a:ext uri="{FF2B5EF4-FFF2-40B4-BE49-F238E27FC236}">
              <a16:creationId xmlns:a16="http://schemas.microsoft.com/office/drawing/2014/main" id="{3F29BE31-ABCA-40FE-AB17-212CA01DC6ED}"/>
            </a:ext>
          </a:extLst>
        </xdr:cNvPr>
        <xdr:cNvSpPr txBox="1"/>
      </xdr:nvSpPr>
      <xdr:spPr>
        <a:xfrm>
          <a:off x="4600575" y="790577"/>
          <a:ext cx="5334000" cy="685798"/>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0" lang="en-AU" sz="1400" b="1" i="0" u="none" strike="noStrike" kern="0" cap="none" spc="0" normalizeH="0" baseline="0">
              <a:ln>
                <a:noFill/>
              </a:ln>
              <a:solidFill>
                <a:srgbClr val="4BACC6">
                  <a:lumMod val="75000"/>
                </a:srgbClr>
              </a:solidFill>
              <a:effectLst/>
              <a:uLnTx/>
              <a:uFillTx/>
              <a:latin typeface="+mn-lt"/>
              <a:ea typeface="+mn-ea"/>
              <a:cs typeface="+mn-cs"/>
            </a:rPr>
            <a:t>More information </a:t>
          </a:r>
          <a:endParaRPr lang="en-AU" sz="1400">
            <a:solidFill>
              <a:schemeClr val="accent5">
                <a:lumMod val="50000"/>
              </a:schemeClr>
            </a:solidFill>
            <a:effectLst/>
          </a:endParaRPr>
        </a:p>
        <a:p>
          <a:r>
            <a:rPr lang="en-AU" sz="1100">
              <a:solidFill>
                <a:schemeClr val="dk1"/>
              </a:solidFill>
              <a:effectLst/>
              <a:latin typeface="+mn-lt"/>
              <a:ea typeface="+mn-ea"/>
              <a:cs typeface="+mn-cs"/>
              <a:sym typeface="Symbol" panose="05050102010706020507" pitchFamily="18" charset="2"/>
            </a:rPr>
            <a:t></a:t>
          </a:r>
          <a:r>
            <a:rPr lang="en-AU" sz="1100">
              <a:solidFill>
                <a:schemeClr val="dk1"/>
              </a:solidFill>
              <a:effectLst/>
              <a:latin typeface="+mn-lt"/>
              <a:ea typeface="+mn-ea"/>
              <a:cs typeface="+mn-cs"/>
            </a:rPr>
            <a:t> For additional guidance </a:t>
          </a:r>
          <a:r>
            <a:rPr lang="en-AU" sz="1100" baseline="0">
              <a:solidFill>
                <a:schemeClr val="dk1"/>
              </a:solidFill>
              <a:effectLst/>
              <a:latin typeface="+mn-lt"/>
              <a:ea typeface="+mn-ea"/>
              <a:cs typeface="+mn-cs"/>
            </a:rPr>
            <a:t>on the steps to do a risk assessment and using this template </a:t>
          </a:r>
          <a:r>
            <a:rPr lang="en-AU" sz="1100">
              <a:solidFill>
                <a:schemeClr val="dk1"/>
              </a:solidFill>
              <a:effectLst/>
              <a:latin typeface="+mn-lt"/>
              <a:ea typeface="+mn-ea"/>
              <a:cs typeface="+mn-cs"/>
            </a:rPr>
            <a:t>see the </a:t>
          </a:r>
          <a:r>
            <a:rPr lang="en-AU" sz="1100">
              <a:solidFill>
                <a:schemeClr val="tx2">
                  <a:lumMod val="60000"/>
                  <a:lumOff val="40000"/>
                </a:schemeClr>
              </a:solidFill>
              <a:effectLst/>
              <a:latin typeface="+mn-lt"/>
              <a:ea typeface="+mn-ea"/>
              <a:cs typeface="+mn-cs"/>
            </a:rPr>
            <a:t>HSW Risk assessment guideline</a:t>
          </a:r>
          <a:endParaRPr lang="en-AU" sz="1100">
            <a:solidFill>
              <a:schemeClr val="dk1"/>
            </a:solidFill>
            <a:effectLst/>
            <a:latin typeface="+mn-lt"/>
            <a:ea typeface="+mn-ea"/>
            <a:cs typeface="+mn-cs"/>
          </a:endParaRPr>
        </a:p>
      </xdr:txBody>
    </xdr:sp>
    <xdr:clientData/>
  </xdr:twoCellAnchor>
  <xdr:twoCellAnchor>
    <xdr:from>
      <xdr:col>2</xdr:col>
      <xdr:colOff>2606040</xdr:colOff>
      <xdr:row>2</xdr:row>
      <xdr:rowOff>655321</xdr:rowOff>
    </xdr:from>
    <xdr:to>
      <xdr:col>3</xdr:col>
      <xdr:colOff>3733800</xdr:colOff>
      <xdr:row>7</xdr:row>
      <xdr:rowOff>0</xdr:rowOff>
    </xdr:to>
    <xdr:sp macro="" textlink="">
      <xdr:nvSpPr>
        <xdr:cNvPr id="5" name="TextBox 4">
          <a:extLst>
            <a:ext uri="{FF2B5EF4-FFF2-40B4-BE49-F238E27FC236}">
              <a16:creationId xmlns:a16="http://schemas.microsoft.com/office/drawing/2014/main" id="{DFE0F27A-E0F5-414A-8B9F-AC4337480787}"/>
            </a:ext>
          </a:extLst>
        </xdr:cNvPr>
        <xdr:cNvSpPr txBox="1"/>
      </xdr:nvSpPr>
      <xdr:spPr>
        <a:xfrm>
          <a:off x="4596765" y="1445896"/>
          <a:ext cx="5337810" cy="1154430"/>
        </a:xfrm>
        <a:prstGeom prst="rect">
          <a:avLst/>
        </a:prstGeom>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lang="en-AU" sz="1100">
              <a:solidFill>
                <a:schemeClr val="dk1"/>
              </a:solidFill>
              <a:effectLst/>
              <a:latin typeface="+mn-lt"/>
              <a:ea typeface="+mn-ea"/>
              <a:cs typeface="+mn-cs"/>
              <a:sym typeface="Symbol" panose="05050102010706020507" pitchFamily="18" charset="2"/>
            </a:rPr>
            <a:t></a:t>
          </a:r>
          <a:r>
            <a:rPr lang="en-AU" sz="1100">
              <a:solidFill>
                <a:schemeClr val="dk1"/>
              </a:solidFill>
              <a:effectLst/>
              <a:latin typeface="+mn-lt"/>
              <a:ea typeface="+mn-ea"/>
              <a:cs typeface="+mn-cs"/>
            </a:rPr>
            <a:t> Row 7 of the template and t</a:t>
          </a:r>
          <a:r>
            <a:rPr lang="en-AU" sz="1100" baseline="0">
              <a:solidFill>
                <a:schemeClr val="dk1"/>
              </a:solidFill>
              <a:effectLst/>
              <a:latin typeface="+mn-lt"/>
              <a:ea typeface="+mn-ea"/>
              <a:cs typeface="+mn-cs"/>
            </a:rPr>
            <a:t>he hover comments in the column headings have specific guidance for that heading/each column</a:t>
          </a:r>
          <a:endParaRPr lang="en-AU" sz="1200">
            <a:effectLst/>
          </a:endParaRPr>
        </a:p>
        <a:p>
          <a:pPr eaLnBrk="1" fontAlgn="auto" latinLnBrk="0" hangingPunct="1"/>
          <a:r>
            <a:rPr lang="en-AU" sz="1100">
              <a:solidFill>
                <a:schemeClr val="dk1"/>
              </a:solidFill>
              <a:effectLst/>
              <a:latin typeface="+mn-lt"/>
              <a:ea typeface="+mn-ea"/>
              <a:cs typeface="+mn-cs"/>
              <a:sym typeface="Symbol" panose="05050102010706020507" pitchFamily="18" charset="2"/>
            </a:rPr>
            <a:t></a:t>
          </a:r>
          <a:r>
            <a:rPr lang="en-AU" sz="1100">
              <a:solidFill>
                <a:schemeClr val="dk1"/>
              </a:solidFill>
              <a:effectLst/>
              <a:latin typeface="+mn-lt"/>
              <a:ea typeface="+mn-ea"/>
              <a:cs typeface="+mn-cs"/>
            </a:rPr>
            <a:t> OSW Contact: </a:t>
          </a:r>
          <a:r>
            <a:rPr lang="en-AU" sz="1100" u="sng">
              <a:solidFill>
                <a:schemeClr val="dk1"/>
              </a:solidFill>
              <a:effectLst/>
              <a:latin typeface="+mn-lt"/>
              <a:ea typeface="+mn-ea"/>
              <a:cs typeface="+mn-cs"/>
            </a:rPr>
            <a:t>hsw@qed.qld.gov.au</a:t>
          </a:r>
          <a:r>
            <a:rPr lang="en-AU" sz="1100">
              <a:solidFill>
                <a:schemeClr val="dk1"/>
              </a:solidFill>
              <a:effectLst/>
              <a:latin typeface="+mn-lt"/>
              <a:ea typeface="+mn-ea"/>
              <a:cs typeface="+mn-cs"/>
            </a:rPr>
            <a:t> </a:t>
          </a:r>
          <a:endParaRPr lang="en-AU" sz="1200">
            <a:effectLst/>
          </a:endParaRPr>
        </a:p>
        <a:p>
          <a:r>
            <a:rPr lang="en-AU" sz="1100" i="1">
              <a:solidFill>
                <a:schemeClr val="dk1"/>
              </a:solidFill>
              <a:effectLst/>
              <a:latin typeface="+mn-lt"/>
              <a:ea typeface="+mn-ea"/>
              <a:cs typeface="+mn-cs"/>
            </a:rPr>
            <a:t>HSW risk assessment template draft Date: March 2025</a:t>
          </a:r>
          <a:endParaRPr lang="en-AU" sz="1200">
            <a:effectLst/>
          </a:endParaRPr>
        </a:p>
        <a:p>
          <a:pPr lvl="0"/>
          <a:r>
            <a:rPr lang="en-AU" sz="1100">
              <a:solidFill>
                <a:schemeClr val="dk1"/>
              </a:solidFill>
              <a:effectLst/>
              <a:latin typeface="+mn-lt"/>
              <a:ea typeface="+mn-ea"/>
              <a:cs typeface="+mn-c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10</xdr:col>
      <xdr:colOff>12065</xdr:colOff>
      <xdr:row>8</xdr:row>
      <xdr:rowOff>12065</xdr:rowOff>
    </xdr:to>
    <xdr:pic>
      <xdr:nvPicPr>
        <xdr:cNvPr id="3" name="Picture 2">
          <a:extLst>
            <a:ext uri="{FF2B5EF4-FFF2-40B4-BE49-F238E27FC236}">
              <a16:creationId xmlns:a16="http://schemas.microsoft.com/office/drawing/2014/main" id="{4EC3BCF7-CEAE-4967-8688-90762D860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0" y="495300"/>
          <a:ext cx="6772275"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10</xdr:col>
      <xdr:colOff>12065</xdr:colOff>
      <xdr:row>15</xdr:row>
      <xdr:rowOff>12065</xdr:rowOff>
    </xdr:to>
    <xdr:pic>
      <xdr:nvPicPr>
        <xdr:cNvPr id="5" name="Picture 4">
          <a:extLst>
            <a:ext uri="{FF2B5EF4-FFF2-40B4-BE49-F238E27FC236}">
              <a16:creationId xmlns:a16="http://schemas.microsoft.com/office/drawing/2014/main" id="{9D77404C-D715-425C-B15A-492DE57C61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0" y="3086100"/>
          <a:ext cx="6772275"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209549</xdr:colOff>
      <xdr:row>8</xdr:row>
      <xdr:rowOff>43034</xdr:rowOff>
    </xdr:from>
    <xdr:to>
      <xdr:col>25</xdr:col>
      <xdr:colOff>761999</xdr:colOff>
      <xdr:row>8</xdr:row>
      <xdr:rowOff>2317406</xdr:rowOff>
    </xdr:to>
    <xdr:pic>
      <xdr:nvPicPr>
        <xdr:cNvPr id="2" name="Picture 1">
          <a:extLst>
            <a:ext uri="{FF2B5EF4-FFF2-40B4-BE49-F238E27FC236}">
              <a16:creationId xmlns:a16="http://schemas.microsoft.com/office/drawing/2014/main" id="{35BE6865-3459-42B6-92DD-03CCF311B74B}"/>
            </a:ext>
          </a:extLst>
        </xdr:cNvPr>
        <xdr:cNvPicPr>
          <a:picLocks noChangeAspect="1"/>
        </xdr:cNvPicPr>
      </xdr:nvPicPr>
      <xdr:blipFill rotWithShape="1">
        <a:blip xmlns:r="http://schemas.openxmlformats.org/officeDocument/2006/relationships" r:embed="rId1"/>
        <a:srcRect l="444"/>
        <a:stretch/>
      </xdr:blipFill>
      <xdr:spPr>
        <a:xfrm>
          <a:off x="21145499" y="9025109"/>
          <a:ext cx="6410325" cy="22743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26</xdr:col>
      <xdr:colOff>152400</xdr:colOff>
      <xdr:row>19</xdr:row>
      <xdr:rowOff>114300</xdr:rowOff>
    </xdr:from>
    <xdr:to>
      <xdr:col>34</xdr:col>
      <xdr:colOff>400050</xdr:colOff>
      <xdr:row>35</xdr:row>
      <xdr:rowOff>123825</xdr:rowOff>
    </xdr:to>
    <xdr:pic>
      <xdr:nvPicPr>
        <xdr:cNvPr id="2" name="Picture 1" descr="An external file that holds a picture, illustration, etc.&#10;Object name is IJOEM-21-56-g008.jpg">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45425" y="3324225"/>
          <a:ext cx="5124450" cy="260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174472</xdr:colOff>
      <xdr:row>34</xdr:row>
      <xdr:rowOff>0</xdr:rowOff>
    </xdr:from>
    <xdr:to>
      <xdr:col>34</xdr:col>
      <xdr:colOff>323849</xdr:colOff>
      <xdr:row>58</xdr:row>
      <xdr:rowOff>104775</xdr:rowOff>
    </xdr:to>
    <xdr:pic>
      <xdr:nvPicPr>
        <xdr:cNvPr id="3" name="Picture 2" descr="An external file that holds a picture, illustration, etc.&#10;Object name is IJOEM-21-56-g012.jpg">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567497" y="6095999"/>
          <a:ext cx="5026177" cy="399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209550</xdr:colOff>
      <xdr:row>139</xdr:row>
      <xdr:rowOff>0</xdr:rowOff>
    </xdr:from>
    <xdr:to>
      <xdr:col>4</xdr:col>
      <xdr:colOff>1905000</xdr:colOff>
      <xdr:row>155</xdr:row>
      <xdr:rowOff>152400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400050</xdr:colOff>
      <xdr:row>70</xdr:row>
      <xdr:rowOff>47626</xdr:rowOff>
    </xdr:from>
    <xdr:to>
      <xdr:col>2</xdr:col>
      <xdr:colOff>6734175</xdr:colOff>
      <xdr:row>95</xdr:row>
      <xdr:rowOff>42247</xdr:rowOff>
    </xdr:to>
    <xdr:pic>
      <xdr:nvPicPr>
        <xdr:cNvPr id="7" name="Picture 6" descr="Image of copy and paste Department controls into another field controls implemented at the workplace" title="Instructions 4">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13735051"/>
          <a:ext cx="6753225" cy="4042746"/>
        </a:xfrm>
        <a:prstGeom prst="rect">
          <a:avLst/>
        </a:prstGeom>
      </xdr:spPr>
    </xdr:pic>
    <xdr:clientData/>
  </xdr:twoCellAnchor>
  <xdr:twoCellAnchor editAs="oneCell">
    <xdr:from>
      <xdr:col>1</xdr:col>
      <xdr:colOff>266700</xdr:colOff>
      <xdr:row>107</xdr:row>
      <xdr:rowOff>142875</xdr:rowOff>
    </xdr:from>
    <xdr:to>
      <xdr:col>2</xdr:col>
      <xdr:colOff>9078614</xdr:colOff>
      <xdr:row>132</xdr:row>
      <xdr:rowOff>48177</xdr:rowOff>
    </xdr:to>
    <xdr:pic>
      <xdr:nvPicPr>
        <xdr:cNvPr id="13" name="Picture 12" descr="Image on how to select a row and copy new row for additional hazards" title="Instruction 9">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1975" y="20878800"/>
          <a:ext cx="9231014" cy="395342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DFSCoreData\6100_Performance_HR\6555%20-%20OSW\2.%20HSW%20-%20Systems%20and%20Strategy%20Team\13.%20Risk\2021%20Op%20Risk%20Register\Register\FORMAT%20REVAMP%20PROPOSAL%20-%20DRAFT%20OSW%20ORR%20RISK%20RATING%20REVIEW%2019%2004%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qeducorp.sharepoint.com/Users/jagla0/AppData/Local/Microsoft/Windows/INetCache/Content.Outlook/4I5VRKLG/Clinical%20Nurse%20WRAC%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qed.qld.gov.au\DFSCoredata\6555_OSW\6555%20-%20OSW\3.%20HEALTH%20AND%20SAFETY\Assurance%20and%20Audits\External%20HSWMS%20Audit%202024-2025\Final%20Draft%20Risk%20Assessment%20first%20aid%20%20V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6555_OSW\6555%20-%20OSW\3.%20HEALTH%20AND%20SAFETY\Playground%20Equipment\2025%20factsheet%20update\playground%20hsw%20risk%20assessment.xlsx" TargetMode="External"/><Relationship Id="rId1" Type="http://schemas.openxmlformats.org/officeDocument/2006/relationships/externalLinkPath" Target="/6555_OSW/6555%20-%20OSW/3.%20HEALTH%20AND%20SAFETY/Playground%20Equipment/2025%20factsheet%20update/playground%20hsw%20risk%20assess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B CONSULT-FULL"/>
      <sheetName val="FEB CONCAT CONSULT"/>
      <sheetName val="Sheet6"/>
      <sheetName val="RE Reg draft risks 21 12"/>
      <sheetName val="CONCAT USE"/>
      <sheetName val="Register (Full Detail)"/>
      <sheetName val="Inherent Controls"/>
      <sheetName val="Referenced Documents"/>
      <sheetName val="Criteria"/>
      <sheetName val="Risk Matrix"/>
      <sheetName val="Hazard Review &amp; Checklist"/>
      <sheetName val="Map"/>
      <sheetName val="Version Control"/>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A5" t="str">
            <v>Likelihood</v>
          </cell>
          <cell r="B5" t="str">
            <v>Insignificant</v>
          </cell>
          <cell r="C5" t="str">
            <v>Minor</v>
          </cell>
          <cell r="D5" t="str">
            <v>Moderate</v>
          </cell>
          <cell r="E5" t="str">
            <v>Major</v>
          </cell>
          <cell r="F5" t="str">
            <v>Critical</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art A - Hazards"/>
      <sheetName val="Part B &amp; C - Risk Assess"/>
      <sheetName val="Part D - Risk Reduction Actions"/>
      <sheetName val="Part E"/>
      <sheetName val="Non-consensus"/>
      <sheetName val="Lookup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assessment template (2)"/>
      <sheetName val="Criteria"/>
      <sheetName val="Instructions"/>
      <sheetName val="Risk Matrix"/>
      <sheetName val="Example template"/>
      <sheetName val="Hazards and hazard groups"/>
      <sheetName val="Lookup"/>
      <sheetName val="Hazard Review &amp; Checklist"/>
      <sheetName val="Map"/>
      <sheetName val="Version Control"/>
      <sheetName val="Information"/>
    </sheetNames>
    <sheetDataSet>
      <sheetData sheetId="0" refreshError="1"/>
      <sheetData sheetId="1" refreshError="1"/>
      <sheetData sheetId="2" refreshError="1"/>
      <sheetData sheetId="3" refreshError="1"/>
      <sheetData sheetId="4" refreshError="1"/>
      <sheetData sheetId="5" refreshError="1"/>
      <sheetData sheetId="6">
        <row r="2">
          <cell r="A2" t="str">
            <v>CriticalRare</v>
          </cell>
          <cell r="B2" t="str">
            <v>Medium</v>
          </cell>
        </row>
        <row r="3">
          <cell r="A3" t="str">
            <v>CriticalUnlikely</v>
          </cell>
          <cell r="B3" t="str">
            <v>High</v>
          </cell>
        </row>
        <row r="4">
          <cell r="A4" t="str">
            <v>CriticalPossible</v>
          </cell>
          <cell r="B4" t="str">
            <v>High</v>
          </cell>
        </row>
        <row r="5">
          <cell r="A5" t="str">
            <v>CriticalLikely</v>
          </cell>
          <cell r="B5" t="str">
            <v>Extreme</v>
          </cell>
        </row>
        <row r="6">
          <cell r="A6" t="str">
            <v>CriticalAlmost Certain</v>
          </cell>
          <cell r="B6" t="str">
            <v>Extreme</v>
          </cell>
        </row>
        <row r="7">
          <cell r="A7" t="str">
            <v>MajorRare</v>
          </cell>
          <cell r="B7" t="str">
            <v>Medium</v>
          </cell>
        </row>
        <row r="8">
          <cell r="A8" t="str">
            <v>MajorUnlikely</v>
          </cell>
          <cell r="B8" t="str">
            <v>Medium</v>
          </cell>
        </row>
        <row r="9">
          <cell r="A9" t="str">
            <v>MajorPossible</v>
          </cell>
          <cell r="B9" t="str">
            <v>High</v>
          </cell>
        </row>
        <row r="10">
          <cell r="A10" t="str">
            <v>MajorLikely</v>
          </cell>
          <cell r="B10" t="str">
            <v>High</v>
          </cell>
        </row>
        <row r="11">
          <cell r="A11" t="str">
            <v>MajorAlmost Certain</v>
          </cell>
          <cell r="B11" t="str">
            <v>Extreme</v>
          </cell>
        </row>
        <row r="12">
          <cell r="A12" t="str">
            <v>ModerateRare</v>
          </cell>
          <cell r="B12" t="str">
            <v>Low</v>
          </cell>
        </row>
        <row r="13">
          <cell r="A13" t="str">
            <v>ModerateUnlikely</v>
          </cell>
          <cell r="B13" t="str">
            <v>Medium</v>
          </cell>
        </row>
        <row r="14">
          <cell r="A14" t="str">
            <v>ModeratePossible</v>
          </cell>
          <cell r="B14" t="str">
            <v>Medium</v>
          </cell>
        </row>
        <row r="15">
          <cell r="A15" t="str">
            <v>ModerateLikely</v>
          </cell>
          <cell r="B15" t="str">
            <v>High</v>
          </cell>
        </row>
        <row r="16">
          <cell r="A16" t="str">
            <v>ModerateAlmost Certain</v>
          </cell>
          <cell r="B16" t="str">
            <v>High</v>
          </cell>
        </row>
        <row r="17">
          <cell r="A17" t="str">
            <v>MinorRare</v>
          </cell>
          <cell r="B17" t="str">
            <v>Low</v>
          </cell>
        </row>
        <row r="18">
          <cell r="A18" t="str">
            <v>MinorUnlikely</v>
          </cell>
          <cell r="B18" t="str">
            <v>Low</v>
          </cell>
        </row>
        <row r="19">
          <cell r="A19" t="str">
            <v>MinorPossible</v>
          </cell>
          <cell r="B19" t="str">
            <v>Medium</v>
          </cell>
        </row>
        <row r="20">
          <cell r="A20" t="str">
            <v>MinorLikely</v>
          </cell>
          <cell r="B20" t="str">
            <v>Medium</v>
          </cell>
        </row>
        <row r="21">
          <cell r="A21" t="str">
            <v>MinorAlmost Certain</v>
          </cell>
          <cell r="B21" t="str">
            <v>Medium</v>
          </cell>
        </row>
        <row r="22">
          <cell r="A22" t="str">
            <v>InsignificantRare</v>
          </cell>
          <cell r="B22" t="str">
            <v>Low</v>
          </cell>
        </row>
        <row r="23">
          <cell r="A23" t="str">
            <v>InsignificantUnlikely</v>
          </cell>
          <cell r="B23" t="str">
            <v>Low</v>
          </cell>
        </row>
        <row r="24">
          <cell r="A24" t="str">
            <v>InsignificantPossible</v>
          </cell>
          <cell r="B24" t="str">
            <v>Low</v>
          </cell>
        </row>
        <row r="25">
          <cell r="A25" t="str">
            <v>InsignificantLikely</v>
          </cell>
          <cell r="B25" t="str">
            <v>Low</v>
          </cell>
        </row>
        <row r="26">
          <cell r="A26" t="str">
            <v>InsignificantAlmost Certain</v>
          </cell>
          <cell r="B26" t="str">
            <v>Medium</v>
          </cell>
        </row>
      </sheetData>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riteria"/>
      <sheetName val="Example - Playground (2)"/>
      <sheetName val="Risk assessment template"/>
      <sheetName val="Instructions"/>
      <sheetName val="Risk Matrix"/>
      <sheetName val="Example - Playground"/>
      <sheetName val="Example- First aid "/>
      <sheetName val="Example- general"/>
      <sheetName val="Hazards and hazard groups"/>
      <sheetName val="Lookup"/>
      <sheetName val="Hazard Review &amp; Checklist"/>
      <sheetName val="Map"/>
      <sheetName val="Version Control"/>
      <sheetName val="Information"/>
    </sheetNames>
    <sheetDataSet>
      <sheetData sheetId="0"/>
      <sheetData sheetId="1"/>
      <sheetData sheetId="2"/>
      <sheetData sheetId="3"/>
      <sheetData sheetId="4"/>
      <sheetData sheetId="5"/>
      <sheetData sheetId="6"/>
      <sheetData sheetId="7"/>
      <sheetData sheetId="8"/>
      <sheetData sheetId="9">
        <row r="2">
          <cell r="A2" t="str">
            <v>CriticalRare</v>
          </cell>
          <cell r="B2" t="str">
            <v>Medium</v>
          </cell>
        </row>
        <row r="3">
          <cell r="A3" t="str">
            <v>CriticalUnlikely</v>
          </cell>
          <cell r="B3" t="str">
            <v>High</v>
          </cell>
        </row>
        <row r="4">
          <cell r="A4" t="str">
            <v>CriticalPossible</v>
          </cell>
          <cell r="B4" t="str">
            <v>High</v>
          </cell>
        </row>
        <row r="5">
          <cell r="A5" t="str">
            <v>CriticalLikely</v>
          </cell>
          <cell r="B5" t="str">
            <v>Extreme</v>
          </cell>
        </row>
        <row r="6">
          <cell r="A6" t="str">
            <v>CriticalAlmost Certain</v>
          </cell>
          <cell r="B6" t="str">
            <v>Extreme</v>
          </cell>
        </row>
        <row r="7">
          <cell r="A7" t="str">
            <v>MajorRare</v>
          </cell>
          <cell r="B7" t="str">
            <v>Medium</v>
          </cell>
        </row>
        <row r="8">
          <cell r="A8" t="str">
            <v>MajorUnlikely</v>
          </cell>
          <cell r="B8" t="str">
            <v>Medium</v>
          </cell>
        </row>
        <row r="9">
          <cell r="A9" t="str">
            <v>MajorPossible</v>
          </cell>
          <cell r="B9" t="str">
            <v>High</v>
          </cell>
        </row>
        <row r="10">
          <cell r="A10" t="str">
            <v>MajorLikely</v>
          </cell>
          <cell r="B10" t="str">
            <v>High</v>
          </cell>
        </row>
        <row r="11">
          <cell r="A11" t="str">
            <v>MajorAlmost Certain</v>
          </cell>
          <cell r="B11" t="str">
            <v>Extreme</v>
          </cell>
        </row>
        <row r="12">
          <cell r="A12" t="str">
            <v>ModerateRare</v>
          </cell>
          <cell r="B12" t="str">
            <v>Low</v>
          </cell>
        </row>
        <row r="13">
          <cell r="A13" t="str">
            <v>ModerateUnlikely</v>
          </cell>
          <cell r="B13" t="str">
            <v>Medium</v>
          </cell>
        </row>
        <row r="14">
          <cell r="A14" t="str">
            <v>ModeratePossible</v>
          </cell>
          <cell r="B14" t="str">
            <v>Medium</v>
          </cell>
        </row>
        <row r="15">
          <cell r="A15" t="str">
            <v>ModerateLikely</v>
          </cell>
          <cell r="B15" t="str">
            <v>High</v>
          </cell>
        </row>
        <row r="16">
          <cell r="A16" t="str">
            <v>ModerateAlmost Certain</v>
          </cell>
          <cell r="B16" t="str">
            <v>High</v>
          </cell>
        </row>
        <row r="17">
          <cell r="A17" t="str">
            <v>MinorRare</v>
          </cell>
          <cell r="B17" t="str">
            <v>Low</v>
          </cell>
        </row>
        <row r="18">
          <cell r="A18" t="str">
            <v>MinorUnlikely</v>
          </cell>
          <cell r="B18" t="str">
            <v>Low</v>
          </cell>
        </row>
        <row r="19">
          <cell r="A19" t="str">
            <v>MinorPossible</v>
          </cell>
          <cell r="B19" t="str">
            <v>Medium</v>
          </cell>
        </row>
        <row r="20">
          <cell r="A20" t="str">
            <v>MinorLikely</v>
          </cell>
          <cell r="B20" t="str">
            <v>Medium</v>
          </cell>
        </row>
        <row r="21">
          <cell r="A21" t="str">
            <v>MinorAlmost Certain</v>
          </cell>
          <cell r="B21" t="str">
            <v>Medium</v>
          </cell>
        </row>
        <row r="22">
          <cell r="A22" t="str">
            <v>InsignificantRare</v>
          </cell>
          <cell r="B22" t="str">
            <v>Low</v>
          </cell>
        </row>
        <row r="23">
          <cell r="A23" t="str">
            <v>InsignificantUnlikely</v>
          </cell>
          <cell r="B23" t="str">
            <v>Low</v>
          </cell>
        </row>
        <row r="24">
          <cell r="A24" t="str">
            <v>InsignificantPossible</v>
          </cell>
          <cell r="B24" t="str">
            <v>Low</v>
          </cell>
        </row>
        <row r="25">
          <cell r="A25" t="str">
            <v>InsignificantLikely</v>
          </cell>
          <cell r="B25" t="str">
            <v>Low</v>
          </cell>
        </row>
        <row r="26">
          <cell r="A26" t="str">
            <v>InsignificantAlmost Certain</v>
          </cell>
          <cell r="B26" t="str">
            <v>Medium</v>
          </cell>
        </row>
      </sheetData>
      <sheetData sheetId="10"/>
      <sheetData sheetId="11"/>
      <sheetData sheetId="12"/>
      <sheetData sheetId="1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EASHAM, Andrew" refreshedDate="44180.309849537036" createdVersion="6" refreshedVersion="6" minRefreshableVersion="3" recordCount="122" xr:uid="{00000000-000A-0000-FFFF-FFFF00000000}">
  <cacheSource type="worksheet">
    <worksheetSource ref="D8:G130" sheet="Map"/>
  </cacheSource>
  <cacheFields count="4">
    <cacheField name="Hazard_x000a_Category" numFmtId="0">
      <sharedItems containsMixedTypes="1" containsNumber="1" containsInteger="1" minValue="0" maxValue="0"/>
    </cacheField>
    <cacheField name="Hazard" numFmtId="0">
      <sharedItems containsMixedTypes="1" containsNumber="1" containsInteger="1" minValue="0" maxValue="0" count="90">
        <s v="Allergens_x000a_"/>
        <s v="Insect/spiders_x000a_"/>
        <s v="Snakes_x000a_"/>
        <s v="Dangerous wildlife_x000a_"/>
        <s v="Birds_x000a_"/>
        <s v="Food-borne illness_x000a_"/>
        <s v="Infectious disease - blood or bodily fluid transmission_x000a_"/>
        <s v="Infectious disease - human to human_x000a_"/>
        <s v="Infectious disease (vector and animal borne)_x000a_"/>
        <s v="Infectious disease (water, aerosol, or soil-borne (excluding zoonoses))_x000a_"/>
        <s v="Biosecurity_x000a_"/>
        <s v="Poor water quality - contact_x000a_"/>
        <s v="Poor water quality - drinking_x000a_"/>
        <e v="#REF!"/>
        <s v="Confined spaces_x000a_"/>
        <s v="Contractors - minor_x000a_"/>
        <s v="Contractors - other service providers_x000a_"/>
        <s v="Excavations, trenching and penetrations (DOES OVERLAP WITH FALLS AND CONFINED SPACES"/>
        <s v="Impact into fixed or stationary object"/>
        <s v="Structural failure - buildings or infrastructure"/>
        <s v="Structural failure - other"/>
        <s v="Underground services (non-electrical)"/>
        <s v="Fire"/>
        <s v="Gas/dust fire/explosion"/>
        <s v="Fall from heights"/>
        <s v="Slips, trips or falls"/>
        <s v="School-based business or enterprise"/>
        <s v="Travel accommodation"/>
        <s v="External camps or excursions, including associated travel"/>
        <s v="Sport, playground equipment and general play"/>
        <s v="Water bodies - recreational use"/>
        <s v="Cold"/>
        <s v="Heat"/>
        <s v="Working without supervision, alone or in isolation. "/>
        <s v="Water bodies"/>
        <s v="Severe weather event"/>
        <s v="UV exposure from the sun"/>
        <s v="Disaster event"/>
        <s v="Inadequate lighting"/>
        <s v="Hazardous manual tasks"/>
        <s v="Workstation and postures"/>
        <s v="Impairment due to drugs (prescribed or illicit, including alcohol)."/>
        <s v="Impairment due to fatigue or mental wellbeing"/>
        <s v="Pre-existing health conditions"/>
        <s v="Vocal strain (due to prolonged loud speaking)"/>
        <s v="Psychosocial hazards and factors - injury from work-related stress due to exposure to negative workplace relationships"/>
        <s v="Psychosocial hazards and factors - injury from work-related stress other than negative workplace relationships"/>
        <s v="Arson"/>
        <s v="Bombing"/>
        <s v="Malicious device (including weapons such as firearms)"/>
        <s v="Robbery"/>
        <s v="Unauthorised person with intent"/>
        <s v="Adverse behavioural-based interaction with staff by student"/>
        <s v="Domestic and family violence"/>
        <s v="Violence by staff or others (e.g. parents/guardians, contractors) against staff or others"/>
        <s v="Visitors - general"/>
        <s v="Contractors - major"/>
        <s v="Explosive powered tools"/>
        <s v="Lifting work (i.e. cranes, forklifts) and suspended loads"/>
        <s v="Undertaking high risk work"/>
        <s v="Electric shock - appliances"/>
        <s v="Electric shock - electrical work"/>
        <s v="Electric shock - transmission services"/>
        <s v="Electric shock - welding"/>
        <s v="Hot work (e.g. welding, grinding, etc.) - burns"/>
        <s v="Welding flash "/>
        <s v="Moving parts of plant and equipment "/>
        <s v="Pinch, crush or shear points in plant or equipment"/>
        <s v="Rotating or moving parts - hair or clothing entanglement"/>
        <s v="Sharp tools or equipment parts resulting in cuts, lacerations or punctures (other than needle-stick injuries)"/>
        <s v="Struck by projectiles and ejected items (including struck by foreign objects in the eye) "/>
        <s v="Noise"/>
        <s v="Hydraulic/pneumatic energy"/>
        <s v="Spring or tension energy"/>
        <s v="Ionising radiation "/>
        <s v="UV radiation (excludes sun)"/>
        <s v="Amusement devices (note not all are registered plant however controls relevant for both)"/>
        <s v="Registrable plant (e.g. lifts, escalators, moving walkways)"/>
        <s v="Motor vehicle accidents involving pedestrians"/>
        <s v="Motor vehicle incident (excluding pedestrians) "/>
        <s v="Other transport vehicles (i.e. non-automotive, e.g. boat, train, aeroplane, etc.) related accidents"/>
        <s v="Airborne contaminants"/>
        <s v="Asbestos"/>
        <s v="Hazardous dust or particulates"/>
        <s v="Other; including nuisance dust"/>
        <s v="Fire/explosion - Dangerous Goods and Hazardous Substances"/>
        <s v="Storage and handling - Dangerous Goods and Hazardous Substances"/>
        <s v="Fireworks"/>
        <s v="Respirable silica"/>
        <n v="0"/>
      </sharedItems>
    </cacheField>
    <cacheField name="Risk Ranking_x000a_Inherent" numFmtId="0">
      <sharedItems/>
    </cacheField>
    <cacheField name="Risk Ranking_x000a_Residual" numFmtId="0">
      <sharedItems containsMixedTypes="1" containsNumber="1" containsInteger="1" minValue="0"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EASHAM, Andrew" refreshedDate="44180.309849999998" createdVersion="6" refreshedVersion="6" minRefreshableVersion="3" recordCount="121" xr:uid="{00000000-000A-0000-FFFF-FFFF01000000}">
  <cacheSource type="worksheet">
    <worksheetSource ref="D9:G130" sheet="Map"/>
  </cacheSource>
  <cacheFields count="4">
    <cacheField name="Allergens_x000a_" numFmtId="0">
      <sharedItems containsMixedTypes="1" containsNumber="1" containsInteger="1" minValue="0" maxValue="0"/>
    </cacheField>
    <cacheField name="Allergens_x000a_2" numFmtId="0">
      <sharedItems containsMixedTypes="1" containsNumber="1" containsInteger="1" minValue="0" maxValue="0"/>
    </cacheField>
    <cacheField name="#REF!" numFmtId="0">
      <sharedItems/>
    </cacheField>
    <cacheField name="Medium" numFmtId="0">
      <sharedItems containsMixedTypes="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2">
  <r>
    <s v="Allergens_x000a_"/>
    <x v="0"/>
    <e v="#REF!"/>
    <s v="Medium"/>
  </r>
  <r>
    <s v="Animals_x000a_"/>
    <x v="1"/>
    <e v="#REF!"/>
    <s v="Medium"/>
  </r>
  <r>
    <s v="Animals_x000a_"/>
    <x v="2"/>
    <e v="#REF!"/>
    <s v="Medium"/>
  </r>
  <r>
    <s v="Animals_x000a_"/>
    <x v="3"/>
    <e v="#REF!"/>
    <s v="Low"/>
  </r>
  <r>
    <s v="Animals_x000a_"/>
    <x v="4"/>
    <e v="#REF!"/>
    <s v="Medium"/>
  </r>
  <r>
    <s v="Microbiological_x000a__x000a_"/>
    <x v="5"/>
    <e v="#REF!"/>
    <s v="Medium"/>
  </r>
  <r>
    <s v="Microbiological_x000a__x000a_"/>
    <x v="6"/>
    <e v="#REF!"/>
    <s v="Medium"/>
  </r>
  <r>
    <s v="Microbiological_x000a__x000a_"/>
    <x v="7"/>
    <e v="#REF!"/>
    <s v="Medium"/>
  </r>
  <r>
    <s v="Microbiological_x000a__x000a_"/>
    <x v="8"/>
    <e v="#REF!"/>
    <s v="Medium"/>
  </r>
  <r>
    <s v="Microbiological_x000a__x000a_"/>
    <x v="9"/>
    <e v="#REF!"/>
    <s v="Low"/>
  </r>
  <r>
    <s v="Pests and disease_x000a_"/>
    <x v="10"/>
    <e v="#REF!"/>
    <s v="Medium"/>
  </r>
  <r>
    <s v="Water_x000a_"/>
    <x v="11"/>
    <e v="#REF!"/>
    <s v="Low"/>
  </r>
  <r>
    <s v="Water_x000a_"/>
    <x v="12"/>
    <e v="#REF!"/>
    <s v="Medium"/>
  </r>
  <r>
    <e v="#REF!"/>
    <x v="13"/>
    <e v="#REF!"/>
    <e v="#REF!"/>
  </r>
  <r>
    <e v="#REF!"/>
    <x v="13"/>
    <e v="#REF!"/>
    <e v="#REF!"/>
  </r>
  <r>
    <e v="#REF!"/>
    <x v="13"/>
    <e v="#REF!"/>
    <e v="#REF!"/>
  </r>
  <r>
    <s v="Building, structure and contractor_x000a_"/>
    <x v="14"/>
    <e v="#REF!"/>
    <s v="Medium"/>
  </r>
  <r>
    <s v="Building, structure and contractor_x000a_"/>
    <x v="15"/>
    <e v="#REF!"/>
    <s v="Low"/>
  </r>
  <r>
    <e v="#REF!"/>
    <x v="13"/>
    <e v="#REF!"/>
    <e v="#REF!"/>
  </r>
  <r>
    <s v="Building, structure and contractor_x000a_"/>
    <x v="16"/>
    <e v="#REF!"/>
    <s v="Medium"/>
  </r>
  <r>
    <s v="Building, structure and contractor_x000a_"/>
    <x v="17"/>
    <e v="#REF!"/>
    <s v="Low"/>
  </r>
  <r>
    <e v="#REF!"/>
    <x v="13"/>
    <e v="#REF!"/>
    <e v="#REF!"/>
  </r>
  <r>
    <e v="#REF!"/>
    <x v="13"/>
    <e v="#REF!"/>
    <e v="#REF!"/>
  </r>
  <r>
    <e v="#REF!"/>
    <x v="13"/>
    <e v="#REF!"/>
    <e v="#REF!"/>
  </r>
  <r>
    <s v="Building, structure and contractor_x000a_"/>
    <x v="18"/>
    <e v="#REF!"/>
    <s v="High"/>
  </r>
  <r>
    <s v="Building, structure and contractor_x000a_"/>
    <x v="19"/>
    <e v="#REF!"/>
    <s v="Medium"/>
  </r>
  <r>
    <s v="Building, structure and contractor_x000a_"/>
    <x v="20"/>
    <e v="#REF!"/>
    <s v="Medium"/>
  </r>
  <r>
    <s v="Building, structure and contractor_x000a_"/>
    <x v="21"/>
    <e v="#REF!"/>
    <s v="Low"/>
  </r>
  <r>
    <s v="Fire or Explosion"/>
    <x v="22"/>
    <e v="#REF!"/>
    <s v="Medium"/>
  </r>
  <r>
    <s v="Fire or Explosion"/>
    <x v="23"/>
    <e v="#REF!"/>
    <s v="Low"/>
  </r>
  <r>
    <s v="Gravitational"/>
    <x v="24"/>
    <e v="#REF!"/>
    <s v="Medium"/>
  </r>
  <r>
    <s v="Gravitational"/>
    <x v="25"/>
    <e v="#REF!"/>
    <s v="High"/>
  </r>
  <r>
    <s v="Organisational"/>
    <x v="26"/>
    <e v="#REF!"/>
    <s v="Medium"/>
  </r>
  <r>
    <s v="Organisational"/>
    <x v="27"/>
    <e v="#REF!"/>
    <s v="Medium"/>
  </r>
  <r>
    <e v="#REF!"/>
    <x v="13"/>
    <e v="#REF!"/>
    <e v="#REF!"/>
  </r>
  <r>
    <s v="Sports, Recreation or Events"/>
    <x v="28"/>
    <e v="#REF!"/>
    <s v="Medium"/>
  </r>
  <r>
    <s v="Sports, Recreation or Events"/>
    <x v="29"/>
    <e v="#REF!"/>
    <s v="Medium"/>
  </r>
  <r>
    <e v="#REF!"/>
    <x v="13"/>
    <e v="#REF!"/>
    <e v="#REF!"/>
  </r>
  <r>
    <s v="Sports, Recreation or Events"/>
    <x v="30"/>
    <e v="#REF!"/>
    <s v="Low"/>
  </r>
  <r>
    <e v="#REF!"/>
    <x v="13"/>
    <e v="#REF!"/>
    <e v="#REF!"/>
  </r>
  <r>
    <s v="Temperature"/>
    <x v="31"/>
    <e v="#REF!"/>
    <s v="Low"/>
  </r>
  <r>
    <e v="#REF!"/>
    <x v="13"/>
    <e v="#REF!"/>
    <e v="#REF!"/>
  </r>
  <r>
    <s v="Temperature"/>
    <x v="32"/>
    <e v="#REF!"/>
    <s v="High"/>
  </r>
  <r>
    <e v="#REF!"/>
    <x v="13"/>
    <e v="#REF!"/>
    <e v="#REF!"/>
  </r>
  <r>
    <s v="Isolation"/>
    <x v="33"/>
    <e v="#REF!"/>
    <s v="Medium"/>
  </r>
  <r>
    <e v="#REF!"/>
    <x v="13"/>
    <e v="#REF!"/>
    <e v="#REF!"/>
  </r>
  <r>
    <e v="#REF!"/>
    <x v="13"/>
    <e v="#REF!"/>
    <e v="#REF!"/>
  </r>
  <r>
    <e v="#REF!"/>
    <x v="13"/>
    <e v="#REF!"/>
    <e v="#REF!"/>
  </r>
  <r>
    <s v="Water"/>
    <x v="34"/>
    <e v="#REF!"/>
    <s v="High"/>
  </r>
  <r>
    <s v="Weather"/>
    <x v="35"/>
    <e v="#REF!"/>
    <s v="Medium"/>
  </r>
  <r>
    <s v="Weather"/>
    <x v="36"/>
    <e v="#REF!"/>
    <s v="High"/>
  </r>
  <r>
    <s v="Work Environment"/>
    <x v="37"/>
    <e v="#REF!"/>
    <s v="Medium"/>
  </r>
  <r>
    <s v="Work Environment"/>
    <x v="38"/>
    <e v="#REF!"/>
    <s v="Medium"/>
  </r>
  <r>
    <e v="#REF!"/>
    <x v="13"/>
    <e v="#REF!"/>
    <e v="#REF!"/>
  </r>
  <r>
    <e v="#REF!"/>
    <x v="13"/>
    <e v="#REF!"/>
    <e v="#REF!"/>
  </r>
  <r>
    <s v="Ergonomics"/>
    <x v="39"/>
    <e v="#REF!"/>
    <s v="High"/>
  </r>
  <r>
    <s v="Ergonomics"/>
    <x v="40"/>
    <e v="#REF!"/>
    <s v="Medium"/>
  </r>
  <r>
    <s v="Fitness for Work"/>
    <x v="41"/>
    <e v="#REF!"/>
    <s v="Medium"/>
  </r>
  <r>
    <s v="Fitness for Work"/>
    <x v="42"/>
    <e v="#REF!"/>
    <s v="Low"/>
  </r>
  <r>
    <e v="#REF!"/>
    <x v="13"/>
    <e v="#REF!"/>
    <e v="#REF!"/>
  </r>
  <r>
    <e v="#REF!"/>
    <x v="13"/>
    <e v="#REF!"/>
    <e v="#REF!"/>
  </r>
  <r>
    <s v="Fitness for Work"/>
    <x v="43"/>
    <e v="#REF!"/>
    <s v="Medium"/>
  </r>
  <r>
    <s v="Fitness for Work"/>
    <x v="44"/>
    <e v="#REF!"/>
    <s v="Medium"/>
  </r>
  <r>
    <s v="Psychosocial"/>
    <x v="45"/>
    <e v="#REF!"/>
    <s v="High"/>
  </r>
  <r>
    <s v="Psychosocial"/>
    <x v="46"/>
    <e v="#REF!"/>
    <s v="High"/>
  </r>
  <r>
    <s v="Security"/>
    <x v="47"/>
    <e v="#REF!"/>
    <s v="Medium"/>
  </r>
  <r>
    <s v="Security"/>
    <x v="48"/>
    <e v="#REF!"/>
    <s v="High"/>
  </r>
  <r>
    <s v="Security"/>
    <x v="49"/>
    <e v="#REF!"/>
    <s v="Medium"/>
  </r>
  <r>
    <e v="#REF!"/>
    <x v="13"/>
    <e v="#REF!"/>
    <e v="#REF!"/>
  </r>
  <r>
    <s v="Security"/>
    <x v="50"/>
    <e v="#REF!"/>
    <s v="Medium"/>
  </r>
  <r>
    <s v="Security"/>
    <x v="51"/>
    <e v="#REF!"/>
    <s v="Medium"/>
  </r>
  <r>
    <s v="Violence"/>
    <x v="52"/>
    <e v="#REF!"/>
    <s v="Medium"/>
  </r>
  <r>
    <s v="Violence"/>
    <x v="53"/>
    <e v="#REF!"/>
    <s v="Medium"/>
  </r>
  <r>
    <s v="Violence"/>
    <x v="54"/>
    <e v="#REF!"/>
    <s v="Medium"/>
  </r>
  <r>
    <s v="Visitors"/>
    <x v="55"/>
    <e v="#REF!"/>
    <s v="Medium"/>
  </r>
  <r>
    <s v="Building, structure and contractor"/>
    <x v="56"/>
    <e v="#REF!"/>
    <s v="Medium"/>
  </r>
  <r>
    <s v="Building, structure and contractor"/>
    <x v="57"/>
    <e v="#REF!"/>
    <s v="Low"/>
  </r>
  <r>
    <s v="Building, structure and contractor"/>
    <x v="58"/>
    <e v="#REF!"/>
    <s v="Low"/>
  </r>
  <r>
    <s v="Building, structure and contractor"/>
    <x v="59"/>
    <e v="#REF!"/>
    <s v="Medium"/>
  </r>
  <r>
    <s v="Electrical"/>
    <x v="60"/>
    <e v="#REF!"/>
    <s v="Medium"/>
  </r>
  <r>
    <e v="#REF!"/>
    <x v="13"/>
    <e v="#REF!"/>
    <e v="#REF!"/>
  </r>
  <r>
    <s v="Electrical"/>
    <x v="61"/>
    <e v="#REF!"/>
    <s v="Medium"/>
  </r>
  <r>
    <s v="Electrical"/>
    <x v="62"/>
    <e v="#REF!"/>
    <s v="Medium"/>
  </r>
  <r>
    <s v="Electrical"/>
    <x v="63"/>
    <e v="#REF!"/>
    <s v="Medium"/>
  </r>
  <r>
    <s v="Hot work"/>
    <x v="64"/>
    <e v="#REF!"/>
    <s v="Medium"/>
  </r>
  <r>
    <s v="Hot work"/>
    <x v="65"/>
    <e v="#REF!"/>
    <s v="Medium"/>
  </r>
  <r>
    <s v="Moving parts"/>
    <x v="66"/>
    <e v="#REF!"/>
    <s v="High"/>
  </r>
  <r>
    <s v="Moving parts"/>
    <x v="67"/>
    <e v="#REF!"/>
    <s v="High"/>
  </r>
  <r>
    <s v="Moving parts"/>
    <x v="68"/>
    <e v="#REF!"/>
    <s v="High"/>
  </r>
  <r>
    <s v="Moving parts"/>
    <x v="69"/>
    <e v="#REF!"/>
    <s v="Medium"/>
  </r>
  <r>
    <e v="#REF!"/>
    <x v="13"/>
    <e v="#REF!"/>
    <e v="#REF!"/>
  </r>
  <r>
    <s v="Moving parts"/>
    <x v="70"/>
    <e v="#REF!"/>
    <s v="High"/>
  </r>
  <r>
    <s v="Noise"/>
    <x v="71"/>
    <e v="#REF!"/>
    <s v="Medium"/>
  </r>
  <r>
    <s v="Pressure "/>
    <x v="72"/>
    <e v="#REF!"/>
    <s v="Medium"/>
  </r>
  <r>
    <s v="Pressure "/>
    <x v="73"/>
    <e v="#REF!"/>
    <s v="Medium"/>
  </r>
  <r>
    <s v="Radiation"/>
    <x v="74"/>
    <e v="#REF!"/>
    <s v="Medium"/>
  </r>
  <r>
    <s v="Radiation"/>
    <x v="75"/>
    <e v="#REF!"/>
    <s v="Medium"/>
  </r>
  <r>
    <s v="Registered plant"/>
    <x v="76"/>
    <e v="#REF!"/>
    <s v="High"/>
  </r>
  <r>
    <s v="Registered plant"/>
    <x v="77"/>
    <e v="#REF!"/>
    <s v="High"/>
  </r>
  <r>
    <s v="Transport"/>
    <x v="78"/>
    <e v="#REF!"/>
    <s v="Medium"/>
  </r>
  <r>
    <s v="Transport"/>
    <x v="79"/>
    <e v="#REF!"/>
    <n v="0"/>
  </r>
  <r>
    <s v="Transport"/>
    <x v="80"/>
    <e v="#REF!"/>
    <s v="Medium"/>
  </r>
  <r>
    <s v="Atmospheric contaminants"/>
    <x v="81"/>
    <e v="#REF!"/>
    <s v="Medium"/>
  </r>
  <r>
    <s v="Atmospheric contaminants"/>
    <x v="82"/>
    <e v="#REF!"/>
    <s v="Medium"/>
  </r>
  <r>
    <s v="Atmospheric contaminants"/>
    <x v="83"/>
    <e v="#REF!"/>
    <s v="Medium"/>
  </r>
  <r>
    <s v="Atmospheric contaminants"/>
    <x v="84"/>
    <e v="#REF!"/>
    <s v="Medium"/>
  </r>
  <r>
    <s v="Chemical"/>
    <x v="85"/>
    <e v="#REF!"/>
    <s v="Medium"/>
  </r>
  <r>
    <s v="Chemical"/>
    <x v="86"/>
    <e v="#REF!"/>
    <s v="Medium"/>
  </r>
  <r>
    <s v="Events"/>
    <x v="87"/>
    <e v="#REF!"/>
    <s v="Medium"/>
  </r>
  <r>
    <e v="#REF!"/>
    <x v="13"/>
    <e v="#REF!"/>
    <e v="#REF!"/>
  </r>
  <r>
    <s v="Atmospheric contaminants"/>
    <x v="88"/>
    <e v="#REF!"/>
    <s v="Low"/>
  </r>
  <r>
    <e v="#REF!"/>
    <x v="13"/>
    <e v="#REF!"/>
    <e v="#REF!"/>
  </r>
  <r>
    <n v="0"/>
    <x v="89"/>
    <e v="#REF!"/>
    <s v="High"/>
  </r>
  <r>
    <e v="#REF!"/>
    <x v="13"/>
    <e v="#REF!"/>
    <e v="#REF!"/>
  </r>
  <r>
    <n v="0"/>
    <x v="89"/>
    <e v="#REF!"/>
    <s v="Medium"/>
  </r>
  <r>
    <n v="0"/>
    <x v="89"/>
    <e v="#REF!"/>
    <s v="Medium"/>
  </r>
  <r>
    <n v="0"/>
    <x v="89"/>
    <e v="#REF!"/>
    <s v="High"/>
  </r>
  <r>
    <n v="0"/>
    <x v="89"/>
    <e v="#REF!"/>
    <s v="Medium"/>
  </r>
  <r>
    <n v="0"/>
    <x v="89"/>
    <e v="#REF!"/>
    <s v="Medium"/>
  </r>
  <r>
    <n v="0"/>
    <x v="89"/>
    <e v="#REF!"/>
    <s v="Medium"/>
  </r>
  <r>
    <n v="0"/>
    <x v="89"/>
    <e v="#REF!"/>
    <s v="Medium"/>
  </r>
  <r>
    <n v="0"/>
    <x v="89"/>
    <e v="#REF!"/>
    <s v="Mediu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Animals_x000a_"/>
    <s v="Insect/spiders_x000a_"/>
    <e v="#REF!"/>
    <s v="Medium"/>
  </r>
  <r>
    <s v="Animals_x000a_"/>
    <s v="Snakes_x000a_"/>
    <e v="#REF!"/>
    <s v="Medium"/>
  </r>
  <r>
    <s v="Animals_x000a_"/>
    <s v="Dangerous wildlife_x000a_"/>
    <e v="#REF!"/>
    <s v="Low"/>
  </r>
  <r>
    <s v="Animals_x000a_"/>
    <s v="Birds_x000a_"/>
    <e v="#REF!"/>
    <s v="Medium"/>
  </r>
  <r>
    <s v="Microbiological_x000a__x000a_"/>
    <s v="Food-borne illness_x000a_"/>
    <e v="#REF!"/>
    <s v="Medium"/>
  </r>
  <r>
    <s v="Microbiological_x000a__x000a_"/>
    <s v="Infectious disease - blood or bodily fluid transmission_x000a_"/>
    <e v="#REF!"/>
    <s v="Medium"/>
  </r>
  <r>
    <s v="Microbiological_x000a__x000a_"/>
    <s v="Infectious disease - human to human_x000a_"/>
    <e v="#REF!"/>
    <s v="Medium"/>
  </r>
  <r>
    <s v="Microbiological_x000a__x000a_"/>
    <s v="Infectious disease (vector and animal borne)_x000a_"/>
    <e v="#REF!"/>
    <s v="Medium"/>
  </r>
  <r>
    <s v="Microbiological_x000a__x000a_"/>
    <s v="Infectious disease (water, aerosol, or soil-borne (excluding zoonoses))_x000a_"/>
    <e v="#REF!"/>
    <s v="Low"/>
  </r>
  <r>
    <s v="Pests and disease_x000a_"/>
    <s v="Biosecurity_x000a_"/>
    <e v="#REF!"/>
    <s v="Medium"/>
  </r>
  <r>
    <s v="Water_x000a_"/>
    <s v="Poor water quality - contact_x000a_"/>
    <e v="#REF!"/>
    <s v="Low"/>
  </r>
  <r>
    <s v="Water_x000a_"/>
    <s v="Poor water quality - drinking_x000a_"/>
    <e v="#REF!"/>
    <s v="Medium"/>
  </r>
  <r>
    <e v="#REF!"/>
    <e v="#REF!"/>
    <e v="#REF!"/>
    <e v="#REF!"/>
  </r>
  <r>
    <e v="#REF!"/>
    <e v="#REF!"/>
    <e v="#REF!"/>
    <e v="#REF!"/>
  </r>
  <r>
    <e v="#REF!"/>
    <e v="#REF!"/>
    <e v="#REF!"/>
    <e v="#REF!"/>
  </r>
  <r>
    <s v="Building, structure and contractor_x000a_"/>
    <s v="Confined spaces_x000a_"/>
    <e v="#REF!"/>
    <s v="Medium"/>
  </r>
  <r>
    <s v="Building, structure and contractor_x000a_"/>
    <s v="Contractors - minor_x000a_"/>
    <e v="#REF!"/>
    <s v="Low"/>
  </r>
  <r>
    <e v="#REF!"/>
    <e v="#REF!"/>
    <e v="#REF!"/>
    <e v="#REF!"/>
  </r>
  <r>
    <s v="Building, structure and contractor_x000a_"/>
    <s v="Contractors - other service providers_x000a_"/>
    <e v="#REF!"/>
    <s v="Medium"/>
  </r>
  <r>
    <s v="Building, structure and contractor_x000a_"/>
    <s v="Excavations, trenching and penetrations (DOES OVERLAP WITH FALLS AND CONFINED SPACES"/>
    <e v="#REF!"/>
    <s v="Low"/>
  </r>
  <r>
    <e v="#REF!"/>
    <e v="#REF!"/>
    <e v="#REF!"/>
    <e v="#REF!"/>
  </r>
  <r>
    <e v="#REF!"/>
    <e v="#REF!"/>
    <e v="#REF!"/>
    <e v="#REF!"/>
  </r>
  <r>
    <e v="#REF!"/>
    <e v="#REF!"/>
    <e v="#REF!"/>
    <e v="#REF!"/>
  </r>
  <r>
    <s v="Building, structure and contractor_x000a_"/>
    <s v="Impact into fixed or stationary object"/>
    <e v="#REF!"/>
    <s v="High"/>
  </r>
  <r>
    <s v="Building, structure and contractor_x000a_"/>
    <s v="Structural failure - buildings or infrastructure"/>
    <e v="#REF!"/>
    <s v="Medium"/>
  </r>
  <r>
    <s v="Building, structure and contractor_x000a_"/>
    <s v="Structural failure - other"/>
    <e v="#REF!"/>
    <s v="Medium"/>
  </r>
  <r>
    <s v="Building, structure and contractor_x000a_"/>
    <s v="Underground services (non-electrical)"/>
    <e v="#REF!"/>
    <s v="Low"/>
  </r>
  <r>
    <s v="Fire or Explosion"/>
    <s v="Fire"/>
    <e v="#REF!"/>
    <s v="Medium"/>
  </r>
  <r>
    <s v="Fire or Explosion"/>
    <s v="Gas/dust fire/explosion"/>
    <e v="#REF!"/>
    <s v="Low"/>
  </r>
  <r>
    <s v="Gravitational"/>
    <s v="Fall from heights"/>
    <e v="#REF!"/>
    <s v="Medium"/>
  </r>
  <r>
    <s v="Gravitational"/>
    <s v="Slips, trips or falls"/>
    <e v="#REF!"/>
    <s v="High"/>
  </r>
  <r>
    <s v="Organisational"/>
    <s v="School-based business or enterprise"/>
    <e v="#REF!"/>
    <s v="Medium"/>
  </r>
  <r>
    <s v="Organisational"/>
    <s v="Travel accommodation"/>
    <e v="#REF!"/>
    <s v="Medium"/>
  </r>
  <r>
    <e v="#REF!"/>
    <e v="#REF!"/>
    <e v="#REF!"/>
    <e v="#REF!"/>
  </r>
  <r>
    <s v="Sports, Recreation or Events"/>
    <s v="External camps or excursions, including associated travel"/>
    <e v="#REF!"/>
    <s v="Medium"/>
  </r>
  <r>
    <s v="Sports, Recreation or Events"/>
    <s v="Sport, playground equipment and general play"/>
    <e v="#REF!"/>
    <s v="Medium"/>
  </r>
  <r>
    <e v="#REF!"/>
    <e v="#REF!"/>
    <e v="#REF!"/>
    <e v="#REF!"/>
  </r>
  <r>
    <s v="Sports, Recreation or Events"/>
    <s v="Water bodies - recreational use"/>
    <e v="#REF!"/>
    <s v="Low"/>
  </r>
  <r>
    <e v="#REF!"/>
    <e v="#REF!"/>
    <e v="#REF!"/>
    <e v="#REF!"/>
  </r>
  <r>
    <s v="Temperature"/>
    <s v="Cold"/>
    <e v="#REF!"/>
    <s v="Low"/>
  </r>
  <r>
    <e v="#REF!"/>
    <e v="#REF!"/>
    <e v="#REF!"/>
    <e v="#REF!"/>
  </r>
  <r>
    <s v="Temperature"/>
    <s v="Heat"/>
    <e v="#REF!"/>
    <s v="High"/>
  </r>
  <r>
    <e v="#REF!"/>
    <e v="#REF!"/>
    <e v="#REF!"/>
    <e v="#REF!"/>
  </r>
  <r>
    <s v="Isolation"/>
    <s v="Working without supervision, alone or in isolation. "/>
    <e v="#REF!"/>
    <s v="Medium"/>
  </r>
  <r>
    <e v="#REF!"/>
    <e v="#REF!"/>
    <e v="#REF!"/>
    <e v="#REF!"/>
  </r>
  <r>
    <e v="#REF!"/>
    <e v="#REF!"/>
    <e v="#REF!"/>
    <e v="#REF!"/>
  </r>
  <r>
    <e v="#REF!"/>
    <e v="#REF!"/>
    <e v="#REF!"/>
    <e v="#REF!"/>
  </r>
  <r>
    <s v="Water"/>
    <s v="Water bodies"/>
    <e v="#REF!"/>
    <s v="High"/>
  </r>
  <r>
    <s v="Weather"/>
    <s v="Severe weather event"/>
    <e v="#REF!"/>
    <s v="Medium"/>
  </r>
  <r>
    <s v="Weather"/>
    <s v="UV exposure from the sun"/>
    <e v="#REF!"/>
    <s v="High"/>
  </r>
  <r>
    <s v="Work Environment"/>
    <s v="Disaster event"/>
    <e v="#REF!"/>
    <s v="Medium"/>
  </r>
  <r>
    <s v="Work Environment"/>
    <s v="Inadequate lighting"/>
    <e v="#REF!"/>
    <s v="Medium"/>
  </r>
  <r>
    <e v="#REF!"/>
    <e v="#REF!"/>
    <e v="#REF!"/>
    <e v="#REF!"/>
  </r>
  <r>
    <e v="#REF!"/>
    <e v="#REF!"/>
    <e v="#REF!"/>
    <e v="#REF!"/>
  </r>
  <r>
    <s v="Ergonomics"/>
    <s v="Hazardous manual tasks"/>
    <e v="#REF!"/>
    <s v="High"/>
  </r>
  <r>
    <s v="Ergonomics"/>
    <s v="Workstation and postures"/>
    <e v="#REF!"/>
    <s v="Medium"/>
  </r>
  <r>
    <s v="Fitness for Work"/>
    <s v="Impairment due to drugs (prescribed or illicit, including alcohol)."/>
    <e v="#REF!"/>
    <s v="Medium"/>
  </r>
  <r>
    <s v="Fitness for Work"/>
    <s v="Impairment due to fatigue or mental wellbeing"/>
    <e v="#REF!"/>
    <s v="Low"/>
  </r>
  <r>
    <e v="#REF!"/>
    <e v="#REF!"/>
    <e v="#REF!"/>
    <e v="#REF!"/>
  </r>
  <r>
    <e v="#REF!"/>
    <e v="#REF!"/>
    <e v="#REF!"/>
    <e v="#REF!"/>
  </r>
  <r>
    <s v="Fitness for Work"/>
    <s v="Pre-existing health conditions"/>
    <e v="#REF!"/>
    <s v="Medium"/>
  </r>
  <r>
    <s v="Fitness for Work"/>
    <s v="Vocal strain (due to prolonged loud speaking)"/>
    <e v="#REF!"/>
    <s v="Medium"/>
  </r>
  <r>
    <s v="Psychosocial"/>
    <s v="Psychosocial hazards and factors - injury from work-related stress due to exposure to negative workplace relationships"/>
    <e v="#REF!"/>
    <s v="High"/>
  </r>
  <r>
    <s v="Psychosocial"/>
    <s v="Psychosocial hazards and factors - injury from work-related stress other than negative workplace relationships"/>
    <e v="#REF!"/>
    <s v="High"/>
  </r>
  <r>
    <s v="Security"/>
    <s v="Arson"/>
    <e v="#REF!"/>
    <s v="Medium"/>
  </r>
  <r>
    <s v="Security"/>
    <s v="Bombing"/>
    <e v="#REF!"/>
    <s v="High"/>
  </r>
  <r>
    <s v="Security"/>
    <s v="Malicious device (including weapons such as firearms)"/>
    <e v="#REF!"/>
    <s v="Medium"/>
  </r>
  <r>
    <e v="#REF!"/>
    <e v="#REF!"/>
    <e v="#REF!"/>
    <e v="#REF!"/>
  </r>
  <r>
    <s v="Security"/>
    <s v="Robbery"/>
    <e v="#REF!"/>
    <s v="Medium"/>
  </r>
  <r>
    <s v="Security"/>
    <s v="Unauthorised person with intent"/>
    <e v="#REF!"/>
    <s v="Medium"/>
  </r>
  <r>
    <s v="Violence"/>
    <s v="Adverse behavioural-based interaction with staff by student"/>
    <e v="#REF!"/>
    <s v="Medium"/>
  </r>
  <r>
    <s v="Violence"/>
    <s v="Domestic and family violence"/>
    <e v="#REF!"/>
    <s v="Medium"/>
  </r>
  <r>
    <s v="Violence"/>
    <s v="Violence by staff or others (e.g. parents/guardians, contractors) against staff or others"/>
    <e v="#REF!"/>
    <s v="Medium"/>
  </r>
  <r>
    <s v="Visitors"/>
    <s v="Visitors - general"/>
    <e v="#REF!"/>
    <s v="Medium"/>
  </r>
  <r>
    <s v="Building, structure and contractor"/>
    <s v="Contractors - major"/>
    <e v="#REF!"/>
    <s v="Medium"/>
  </r>
  <r>
    <s v="Building, structure and contractor"/>
    <s v="Explosive powered tools"/>
    <e v="#REF!"/>
    <s v="Low"/>
  </r>
  <r>
    <s v="Building, structure and contractor"/>
    <s v="Lifting work (i.e. cranes, forklifts) and suspended loads"/>
    <e v="#REF!"/>
    <s v="Low"/>
  </r>
  <r>
    <s v="Building, structure and contractor"/>
    <s v="Undertaking high risk work"/>
    <e v="#REF!"/>
    <s v="Medium"/>
  </r>
  <r>
    <s v="Electrical"/>
    <s v="Electric shock - appliances"/>
    <e v="#REF!"/>
    <s v="Medium"/>
  </r>
  <r>
    <e v="#REF!"/>
    <e v="#REF!"/>
    <e v="#REF!"/>
    <e v="#REF!"/>
  </r>
  <r>
    <s v="Electrical"/>
    <s v="Electric shock - electrical work"/>
    <e v="#REF!"/>
    <s v="Medium"/>
  </r>
  <r>
    <s v="Electrical"/>
    <s v="Electric shock - transmission services"/>
    <e v="#REF!"/>
    <s v="Medium"/>
  </r>
  <r>
    <s v="Electrical"/>
    <s v="Electric shock - welding"/>
    <e v="#REF!"/>
    <s v="Medium"/>
  </r>
  <r>
    <s v="Hot work"/>
    <s v="Hot work (e.g. welding, grinding, etc.) - burns"/>
    <e v="#REF!"/>
    <s v="Medium"/>
  </r>
  <r>
    <s v="Hot work"/>
    <s v="Welding flash "/>
    <e v="#REF!"/>
    <s v="Medium"/>
  </r>
  <r>
    <s v="Moving parts"/>
    <s v="Moving parts of plant and equipment "/>
    <e v="#REF!"/>
    <s v="High"/>
  </r>
  <r>
    <s v="Moving parts"/>
    <s v="Pinch, crush or shear points in plant or equipment"/>
    <e v="#REF!"/>
    <s v="High"/>
  </r>
  <r>
    <s v="Moving parts"/>
    <s v="Rotating or moving parts - hair or clothing entanglement"/>
    <e v="#REF!"/>
    <s v="High"/>
  </r>
  <r>
    <s v="Moving parts"/>
    <s v="Sharp tools or equipment parts resulting in cuts, lacerations or punctures (other than needle-stick injuries)"/>
    <e v="#REF!"/>
    <s v="Medium"/>
  </r>
  <r>
    <e v="#REF!"/>
    <e v="#REF!"/>
    <e v="#REF!"/>
    <e v="#REF!"/>
  </r>
  <r>
    <s v="Moving parts"/>
    <s v="Struck by projectiles and ejected items (including struck by foreign objects in the eye) "/>
    <e v="#REF!"/>
    <s v="High"/>
  </r>
  <r>
    <s v="Noise"/>
    <s v="Noise"/>
    <e v="#REF!"/>
    <s v="Medium"/>
  </r>
  <r>
    <s v="Pressure "/>
    <s v="Hydraulic/pneumatic energy"/>
    <e v="#REF!"/>
    <s v="Medium"/>
  </r>
  <r>
    <s v="Pressure "/>
    <s v="Spring or tension energy"/>
    <e v="#REF!"/>
    <s v="Medium"/>
  </r>
  <r>
    <s v="Radiation"/>
    <s v="Ionising radiation "/>
    <e v="#REF!"/>
    <s v="Medium"/>
  </r>
  <r>
    <s v="Radiation"/>
    <s v="UV radiation (excludes sun)"/>
    <e v="#REF!"/>
    <s v="Medium"/>
  </r>
  <r>
    <s v="Registered plant"/>
    <s v="Amusement devices (note not all are registered plant however controls relevant for both)"/>
    <e v="#REF!"/>
    <s v="High"/>
  </r>
  <r>
    <s v="Registered plant"/>
    <s v="Registrable plant (e.g. lifts, escalators, moving walkways)"/>
    <e v="#REF!"/>
    <s v="High"/>
  </r>
  <r>
    <s v="Transport"/>
    <s v="Motor vehicle accidents involving pedestrians"/>
    <e v="#REF!"/>
    <s v="Medium"/>
  </r>
  <r>
    <s v="Transport"/>
    <s v="Motor vehicle incident (excluding pedestrians) "/>
    <e v="#REF!"/>
    <n v="0"/>
  </r>
  <r>
    <s v="Transport"/>
    <s v="Other transport vehicles (i.e. non-automotive, e.g. boat, train, aeroplane, etc.) related accidents"/>
    <e v="#REF!"/>
    <s v="Medium"/>
  </r>
  <r>
    <s v="Atmospheric contaminants"/>
    <s v="Airborne contaminants"/>
    <e v="#REF!"/>
    <s v="Medium"/>
  </r>
  <r>
    <s v="Atmospheric contaminants"/>
    <s v="Asbestos"/>
    <e v="#REF!"/>
    <s v="Medium"/>
  </r>
  <r>
    <s v="Atmospheric contaminants"/>
    <s v="Hazardous dust or particulates"/>
    <e v="#REF!"/>
    <s v="Medium"/>
  </r>
  <r>
    <s v="Atmospheric contaminants"/>
    <s v="Other; including nuisance dust"/>
    <e v="#REF!"/>
    <s v="Medium"/>
  </r>
  <r>
    <s v="Chemical"/>
    <s v="Fire/explosion - Dangerous Goods and Hazardous Substances"/>
    <e v="#REF!"/>
    <s v="Medium"/>
  </r>
  <r>
    <s v="Chemical"/>
    <s v="Storage and handling - Dangerous Goods and Hazardous Substances"/>
    <e v="#REF!"/>
    <s v="Medium"/>
  </r>
  <r>
    <s v="Events"/>
    <s v="Fireworks"/>
    <e v="#REF!"/>
    <s v="Medium"/>
  </r>
  <r>
    <e v="#REF!"/>
    <e v="#REF!"/>
    <e v="#REF!"/>
    <e v="#REF!"/>
  </r>
  <r>
    <s v="Atmospheric contaminants"/>
    <s v="Respirable silica"/>
    <e v="#REF!"/>
    <s v="Low"/>
  </r>
  <r>
    <e v="#REF!"/>
    <e v="#REF!"/>
    <e v="#REF!"/>
    <e v="#REF!"/>
  </r>
  <r>
    <n v="0"/>
    <n v="0"/>
    <e v="#REF!"/>
    <s v="High"/>
  </r>
  <r>
    <e v="#REF!"/>
    <e v="#REF!"/>
    <e v="#REF!"/>
    <e v="#REF!"/>
  </r>
  <r>
    <n v="0"/>
    <n v="0"/>
    <e v="#REF!"/>
    <s v="Medium"/>
  </r>
  <r>
    <n v="0"/>
    <n v="0"/>
    <e v="#REF!"/>
    <s v="Medium"/>
  </r>
  <r>
    <n v="0"/>
    <n v="0"/>
    <e v="#REF!"/>
    <s v="High"/>
  </r>
  <r>
    <n v="0"/>
    <n v="0"/>
    <e v="#REF!"/>
    <s v="Medium"/>
  </r>
  <r>
    <n v="0"/>
    <n v="0"/>
    <e v="#REF!"/>
    <s v="Medium"/>
  </r>
  <r>
    <n v="0"/>
    <n v="0"/>
    <e v="#REF!"/>
    <s v="Medium"/>
  </r>
  <r>
    <n v="0"/>
    <n v="0"/>
    <e v="#REF!"/>
    <s v="Medium"/>
  </r>
  <r>
    <n v="0"/>
    <n v="0"/>
    <e v="#REF!"/>
    <s v="Mediu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L133:N150" firstHeaderRow="1" firstDataRow="1" firstDataCol="0"/>
  <pivotFields count="4">
    <pivotField showAll="0" defaultSubtotal="0"/>
    <pivotField showAll="0" defaultSubtotal="0"/>
    <pivotField showAll="0" defaultSubtotal="0"/>
    <pivotField showAll="0" defaultSubtotal="0"/>
  </pivot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L20:CX21" firstHeaderRow="1" firstDataRow="2" firstDataCol="0"/>
  <pivotFields count="4">
    <pivotField showAll="0"/>
    <pivotField axis="axisCol" showAll="0">
      <items count="91">
        <item x="47"/>
        <item x="82"/>
        <item x="56"/>
        <item x="37"/>
        <item x="28"/>
        <item x="22"/>
        <item x="87"/>
        <item x="83"/>
        <item x="39"/>
        <item x="64"/>
        <item x="18"/>
        <item x="42"/>
        <item x="38"/>
        <item x="74"/>
        <item x="49"/>
        <item x="80"/>
        <item x="84"/>
        <item x="45"/>
        <item x="46"/>
        <item x="77"/>
        <item x="88"/>
        <item x="50"/>
        <item x="68"/>
        <item x="26"/>
        <item x="35"/>
        <item x="25"/>
        <item x="70"/>
        <item x="19"/>
        <item x="20"/>
        <item x="51"/>
        <item x="59"/>
        <item x="55"/>
        <item x="44"/>
        <item x="34"/>
        <item x="33"/>
        <item x="1"/>
        <item x="2"/>
        <item x="3"/>
        <item x="4"/>
        <item x="5"/>
        <item x="6"/>
        <item x="7"/>
        <item x="8"/>
        <item x="9"/>
        <item x="10"/>
        <item x="11"/>
        <item x="12"/>
        <item x="13"/>
        <item x="14"/>
        <item x="15"/>
        <item x="16"/>
        <item x="17"/>
        <item x="21"/>
        <item x="23"/>
        <item x="24"/>
        <item x="27"/>
        <item x="29"/>
        <item x="30"/>
        <item x="31"/>
        <item x="32"/>
        <item x="36"/>
        <item x="40"/>
        <item x="41"/>
        <item x="43"/>
        <item x="48"/>
        <item x="52"/>
        <item x="53"/>
        <item x="54"/>
        <item x="57"/>
        <item x="58"/>
        <item x="60"/>
        <item x="61"/>
        <item x="62"/>
        <item x="63"/>
        <item x="65"/>
        <item x="66"/>
        <item x="67"/>
        <item x="69"/>
        <item x="71"/>
        <item x="72"/>
        <item x="73"/>
        <item x="75"/>
        <item x="76"/>
        <item x="78"/>
        <item x="79"/>
        <item x="81"/>
        <item x="85"/>
        <item x="86"/>
        <item x="89"/>
        <item x="0"/>
        <item t="default"/>
      </items>
    </pivotField>
    <pivotField showAll="0"/>
    <pivotField showAll="0"/>
  </pivotFields>
  <rowItems count="1">
    <i/>
  </rowItems>
  <colFields count="1">
    <field x="1"/>
  </colFields>
  <colItems count="9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t="grand">
      <x/>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YesNo" displayName="YesNo" ref="C27:C29" totalsRowShown="0" headerRowDxfId="303" headerRowBorderDxfId="302" tableBorderDxfId="301" totalsRowBorderDxfId="300">
  <autoFilter ref="C27:C29" xr:uid="{00000000-0009-0000-0100-000001000000}"/>
  <tableColumns count="1">
    <tableColumn id="1" xr3:uid="{00000000-0010-0000-0000-000001000000}" name="YesNo"/>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66141C3-9EC6-43B4-BD28-8437E7442639}" name="Table2" displayName="Table2" ref="A2:C57" totalsRowShown="0" headerRowDxfId="299" headerRowBorderDxfId="298" tableBorderDxfId="297" totalsRowBorderDxfId="296">
  <autoFilter ref="A2:C57" xr:uid="{366141C3-9EC6-43B4-BD28-8437E7442639}"/>
  <sortState xmlns:xlrd2="http://schemas.microsoft.com/office/spreadsheetml/2017/richdata2" ref="A3:C57">
    <sortCondition ref="A18:A72"/>
  </sortState>
  <tableColumns count="3">
    <tableColumn id="1" xr3:uid="{EF2E4B48-47E7-45B9-AFCE-5E42DC3BE6B7}" name="#" dataDxfId="295"/>
    <tableColumn id="2" xr3:uid="{B200C18B-C12B-47DB-854E-2E0B02175922}" name="Hazard Group" dataDxfId="294"/>
    <tableColumn id="4" xr3:uid="{2D351464-7F8B-43B4-80C2-1C0848E2F804}" name="Hazard _x000a_" dataDxfId="293"/>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mpe.education.qld.gov.au/initiatives-and-strategies/health-and-wellbeing/workplaces/equipment-machinery-resources" TargetMode="External"/><Relationship Id="rId1" Type="http://schemas.openxmlformats.org/officeDocument/2006/relationships/hyperlink" Target="https://ppr.qed.qld.gov.au/attachment/managing-risks-in-school-curriculum-activities-flowchart.pdf"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hyperlink" Target="Reference:%20First%20aid%20in%20the%20workplace%20code%20of%20practice"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4E555-A420-4635-A5CC-4563300776DE}">
  <sheetPr>
    <tabColor rgb="FF92D050"/>
    <pageSetUpPr fitToPage="1"/>
  </sheetPr>
  <dimension ref="A1:U46"/>
  <sheetViews>
    <sheetView showGridLines="0" tabSelected="1" zoomScale="70" zoomScaleNormal="70" workbookViewId="0">
      <selection activeCell="D3" sqref="D3"/>
    </sheetView>
  </sheetViews>
  <sheetFormatPr defaultColWidth="17.5703125" defaultRowHeight="12.75" x14ac:dyDescent="0.2"/>
  <cols>
    <col min="1" max="1" width="4.5703125" style="389" customWidth="1"/>
    <col min="2" max="2" width="11.5703125" style="393" hidden="1" customWidth="1"/>
    <col min="3" max="3" width="35.7109375" style="394" customWidth="1"/>
    <col min="4" max="4" width="50.5703125" style="383" customWidth="1"/>
    <col min="5" max="5" width="12.140625" style="382" customWidth="1"/>
    <col min="6" max="6" width="9.85546875" style="382" customWidth="1"/>
    <col min="7" max="7" width="12.42578125" style="382" customWidth="1"/>
    <col min="8" max="8" width="76.5703125" style="383" customWidth="1"/>
    <col min="9" max="9" width="12.85546875" style="382" customWidth="1"/>
    <col min="10" max="10" width="9.85546875" style="382" customWidth="1"/>
    <col min="11" max="11" width="12.5703125" style="382" customWidth="1"/>
    <col min="12" max="12" width="17.140625" style="383" customWidth="1"/>
    <col min="13" max="13" width="16.5703125" style="383" hidden="1" customWidth="1"/>
    <col min="14" max="14" width="35.85546875" style="383" customWidth="1"/>
    <col min="15" max="15" width="13.42578125" style="383" customWidth="1"/>
    <col min="16" max="16" width="14.5703125" style="384" hidden="1" customWidth="1"/>
    <col min="17" max="18" width="11.5703125" style="384" hidden="1" customWidth="1"/>
    <col min="19" max="19" width="9.85546875" style="384" hidden="1" customWidth="1"/>
    <col min="20" max="20" width="10.42578125" style="385" customWidth="1"/>
    <col min="21" max="16384" width="17.5703125" style="385"/>
  </cols>
  <sheetData>
    <row r="1" spans="1:21" ht="40.5" customHeight="1" x14ac:dyDescent="0.2">
      <c r="A1" s="445"/>
      <c r="B1" s="446"/>
      <c r="C1" s="447" t="s">
        <v>721</v>
      </c>
      <c r="D1" s="446"/>
      <c r="E1" s="446"/>
      <c r="F1" s="446"/>
      <c r="G1" s="446"/>
      <c r="H1" s="448"/>
    </row>
    <row r="2" spans="1:21" ht="40.5" customHeight="1" x14ac:dyDescent="0.2">
      <c r="A2" s="449"/>
      <c r="B2" s="386"/>
      <c r="C2" s="442" t="s">
        <v>634</v>
      </c>
      <c r="D2" s="443"/>
      <c r="E2" s="443"/>
      <c r="F2" s="443"/>
      <c r="G2" s="443"/>
      <c r="H2" s="444"/>
    </row>
    <row r="3" spans="1:21" ht="51.6" customHeight="1" x14ac:dyDescent="0.2">
      <c r="A3" s="450"/>
      <c r="B3" s="387"/>
      <c r="C3" s="416" t="s">
        <v>394</v>
      </c>
      <c r="D3" s="417"/>
      <c r="E3" s="416" t="s">
        <v>405</v>
      </c>
      <c r="F3" s="556"/>
      <c r="G3" s="556"/>
      <c r="H3" s="556"/>
      <c r="I3" s="561" t="s">
        <v>626</v>
      </c>
      <c r="J3" s="561"/>
      <c r="K3" s="562"/>
      <c r="L3" s="563"/>
    </row>
    <row r="4" spans="1:21" ht="63" customHeight="1" x14ac:dyDescent="0.2">
      <c r="A4" s="451"/>
      <c r="B4" s="388"/>
      <c r="C4" s="430" t="s">
        <v>403</v>
      </c>
      <c r="D4" s="431"/>
      <c r="E4" s="432" t="s">
        <v>404</v>
      </c>
      <c r="F4" s="564"/>
      <c r="G4" s="565"/>
      <c r="H4" s="565"/>
      <c r="I4" s="565"/>
      <c r="J4" s="565"/>
      <c r="K4" s="565"/>
      <c r="L4" s="566"/>
    </row>
    <row r="5" spans="1:21" ht="73.5" customHeight="1" x14ac:dyDescent="0.2">
      <c r="A5" s="210"/>
      <c r="B5" s="439" t="s">
        <v>416</v>
      </c>
      <c r="C5" s="552" t="s">
        <v>636</v>
      </c>
      <c r="D5" s="552"/>
      <c r="E5" s="558" t="s">
        <v>635</v>
      </c>
      <c r="F5" s="558"/>
      <c r="G5" s="558"/>
      <c r="H5" s="440" t="s">
        <v>637</v>
      </c>
      <c r="I5" s="557" t="s">
        <v>638</v>
      </c>
      <c r="J5" s="557"/>
      <c r="K5" s="557"/>
      <c r="L5" s="554" t="s">
        <v>639</v>
      </c>
      <c r="M5" s="554"/>
      <c r="N5" s="554"/>
      <c r="O5" s="554"/>
      <c r="P5" s="554"/>
      <c r="Q5" s="554"/>
      <c r="R5" s="554"/>
      <c r="S5" s="554"/>
      <c r="T5" s="555"/>
    </row>
    <row r="6" spans="1:21" ht="96.75" customHeight="1" x14ac:dyDescent="0.2">
      <c r="A6" s="209" t="s">
        <v>384</v>
      </c>
      <c r="B6" s="441" t="s">
        <v>0</v>
      </c>
      <c r="C6" s="419" t="s">
        <v>395</v>
      </c>
      <c r="D6" s="205" t="s">
        <v>396</v>
      </c>
      <c r="E6" s="364" t="s">
        <v>1</v>
      </c>
      <c r="F6" s="364" t="s">
        <v>2</v>
      </c>
      <c r="G6" s="364" t="s">
        <v>383</v>
      </c>
      <c r="H6" s="143" t="s">
        <v>415</v>
      </c>
      <c r="I6" s="365" t="s">
        <v>1</v>
      </c>
      <c r="J6" s="365" t="s">
        <v>2</v>
      </c>
      <c r="K6" s="365" t="s">
        <v>383</v>
      </c>
      <c r="L6" s="129" t="s">
        <v>343</v>
      </c>
      <c r="M6" s="129" t="s">
        <v>4</v>
      </c>
      <c r="N6" s="129" t="s">
        <v>344</v>
      </c>
      <c r="O6" s="129" t="s">
        <v>5</v>
      </c>
      <c r="P6" s="131" t="s">
        <v>6</v>
      </c>
      <c r="Q6" s="128" t="s">
        <v>1</v>
      </c>
      <c r="R6" s="128" t="s">
        <v>2</v>
      </c>
      <c r="S6" s="128" t="s">
        <v>3</v>
      </c>
      <c r="T6" s="129" t="s">
        <v>448</v>
      </c>
    </row>
    <row r="7" spans="1:21" ht="81" customHeight="1" x14ac:dyDescent="0.25">
      <c r="B7" s="390"/>
      <c r="C7" s="433"/>
      <c r="D7" s="434"/>
      <c r="E7" s="435"/>
      <c r="F7" s="435"/>
      <c r="G7" s="436" t="e">
        <f>VLOOKUP(E7&amp;F7,Lookup!$A$2:$B$26,2,FALSE)</f>
        <v>#N/A</v>
      </c>
      <c r="H7" s="434"/>
      <c r="I7" s="435"/>
      <c r="J7" s="435"/>
      <c r="K7" s="436" t="e">
        <f>VLOOKUP(I7&amp;J7,Lookup!$A$2:$B$26,2,FALSE)</f>
        <v>#N/A</v>
      </c>
      <c r="L7" s="434"/>
      <c r="M7" s="434"/>
      <c r="N7" s="434"/>
      <c r="O7" s="434"/>
      <c r="P7" s="437"/>
      <c r="Q7" s="438"/>
      <c r="R7" s="438"/>
      <c r="S7" s="437"/>
      <c r="T7" s="434"/>
      <c r="U7" s="391"/>
    </row>
    <row r="8" spans="1:21" ht="83.45" customHeight="1" x14ac:dyDescent="0.25">
      <c r="B8" s="390"/>
      <c r="C8" s="420"/>
      <c r="D8" s="264"/>
      <c r="E8" s="262"/>
      <c r="F8" s="262"/>
      <c r="G8" s="263" t="e">
        <f>VLOOKUP(E8&amp;F8,Lookup!$A$2:$B$26,2,FALSE)</f>
        <v>#N/A</v>
      </c>
      <c r="H8" s="264"/>
      <c r="I8" s="262"/>
      <c r="J8" s="262"/>
      <c r="K8" s="263" t="e">
        <f>VLOOKUP(I8&amp;J8,Lookup!$A$2:$B$26,2,FALSE)</f>
        <v>#N/A</v>
      </c>
      <c r="L8" s="264"/>
      <c r="M8" s="264"/>
      <c r="N8" s="264"/>
      <c r="O8" s="264"/>
      <c r="P8" s="265"/>
      <c r="Q8" s="266"/>
      <c r="R8" s="266"/>
      <c r="S8" s="265"/>
      <c r="T8" s="264"/>
      <c r="U8" s="391"/>
    </row>
    <row r="9" spans="1:21" ht="67.349999999999994" customHeight="1" x14ac:dyDescent="0.25">
      <c r="B9" s="390"/>
      <c r="C9" s="420"/>
      <c r="D9" s="264"/>
      <c r="E9" s="262"/>
      <c r="F9" s="262"/>
      <c r="G9" s="263" t="e">
        <f>VLOOKUP(E9&amp;F9,Lookup!$A$2:$B$26,2,FALSE)</f>
        <v>#N/A</v>
      </c>
      <c r="H9" s="264"/>
      <c r="I9" s="262"/>
      <c r="J9" s="262"/>
      <c r="K9" s="263" t="e">
        <f>VLOOKUP(I9&amp;J9,Lookup!$A$2:$B$26,2,FALSE)</f>
        <v>#N/A</v>
      </c>
      <c r="L9" s="264"/>
      <c r="M9" s="264"/>
      <c r="N9" s="264"/>
      <c r="O9" s="264"/>
      <c r="P9" s="265"/>
      <c r="Q9" s="266"/>
      <c r="R9" s="266"/>
      <c r="S9" s="265"/>
      <c r="T9" s="264"/>
      <c r="U9" s="391"/>
    </row>
    <row r="10" spans="1:21" ht="60.6" customHeight="1" x14ac:dyDescent="0.25">
      <c r="B10" s="390"/>
      <c r="C10" s="420"/>
      <c r="D10" s="264"/>
      <c r="E10" s="262"/>
      <c r="F10" s="262"/>
      <c r="G10" s="263" t="e">
        <f>VLOOKUP(E10&amp;F10,Lookup!$A$2:$B$26,2,FALSE)</f>
        <v>#N/A</v>
      </c>
      <c r="H10" s="264"/>
      <c r="I10" s="262"/>
      <c r="J10" s="262"/>
      <c r="K10" s="263" t="e">
        <f>VLOOKUP(I10&amp;J10,Lookup!$A$2:$B$26,2,FALSE)</f>
        <v>#N/A</v>
      </c>
      <c r="L10" s="264"/>
      <c r="M10" s="264"/>
      <c r="N10" s="264"/>
      <c r="O10" s="264"/>
      <c r="P10" s="265"/>
      <c r="Q10" s="266"/>
      <c r="R10" s="266"/>
      <c r="S10" s="265"/>
      <c r="T10" s="264"/>
      <c r="U10" s="391"/>
    </row>
    <row r="11" spans="1:21" ht="72.599999999999994" customHeight="1" x14ac:dyDescent="0.25">
      <c r="B11" s="390"/>
      <c r="C11" s="420"/>
      <c r="D11" s="264"/>
      <c r="E11" s="262"/>
      <c r="F11" s="262"/>
      <c r="G11" s="263" t="e">
        <f>VLOOKUP(E11&amp;F11,Lookup!$A$2:$B$26,2,FALSE)</f>
        <v>#N/A</v>
      </c>
      <c r="H11" s="264"/>
      <c r="I11" s="262"/>
      <c r="J11" s="262"/>
      <c r="K11" s="263" t="e">
        <f>VLOOKUP(I11&amp;J11,Lookup!$A$2:$B$26,2,FALSE)</f>
        <v>#N/A</v>
      </c>
      <c r="L11" s="264"/>
      <c r="M11" s="264"/>
      <c r="N11" s="264"/>
      <c r="O11" s="264"/>
      <c r="P11" s="265"/>
      <c r="Q11" s="266"/>
      <c r="R11" s="266"/>
      <c r="S11" s="265"/>
      <c r="T11" s="264"/>
      <c r="U11" s="391"/>
    </row>
    <row r="12" spans="1:21" ht="84" customHeight="1" x14ac:dyDescent="0.25">
      <c r="B12" s="390"/>
      <c r="C12" s="420"/>
      <c r="D12" s="264"/>
      <c r="E12" s="262"/>
      <c r="F12" s="262"/>
      <c r="G12" s="263" t="e">
        <f>VLOOKUP(E12&amp;F12,Lookup!$A$2:$B$26,2,FALSE)</f>
        <v>#N/A</v>
      </c>
      <c r="H12" s="264"/>
      <c r="I12" s="262"/>
      <c r="J12" s="262"/>
      <c r="K12" s="263" t="e">
        <f>VLOOKUP(I12&amp;J12,Lookup!$A$2:$B$26,2,FALSE)</f>
        <v>#N/A</v>
      </c>
      <c r="L12" s="264"/>
      <c r="M12" s="264"/>
      <c r="N12" s="264"/>
      <c r="O12" s="264"/>
      <c r="P12" s="265"/>
      <c r="Q12" s="266"/>
      <c r="R12" s="266"/>
      <c r="S12" s="265"/>
      <c r="T12" s="264"/>
      <c r="U12" s="391"/>
    </row>
    <row r="13" spans="1:21" ht="83.45" customHeight="1" x14ac:dyDescent="0.25">
      <c r="B13" s="390"/>
      <c r="C13" s="420"/>
      <c r="D13" s="264"/>
      <c r="E13" s="262"/>
      <c r="F13" s="262"/>
      <c r="G13" s="263" t="e">
        <f>VLOOKUP(E13&amp;F13,Lookup!$A$2:$B$26,2,FALSE)</f>
        <v>#N/A</v>
      </c>
      <c r="H13" s="264"/>
      <c r="I13" s="262"/>
      <c r="J13" s="262"/>
      <c r="K13" s="263" t="e">
        <f>VLOOKUP(I13&amp;J13,Lookup!$A$2:$B$26,2,FALSE)</f>
        <v>#N/A</v>
      </c>
      <c r="L13" s="264"/>
      <c r="M13" s="264"/>
      <c r="N13" s="264"/>
      <c r="O13" s="264"/>
      <c r="P13" s="265"/>
      <c r="Q13" s="266"/>
      <c r="R13" s="266"/>
      <c r="S13" s="265"/>
      <c r="T13" s="264"/>
      <c r="U13" s="391"/>
    </row>
    <row r="14" spans="1:21" ht="76.349999999999994" customHeight="1" x14ac:dyDescent="0.25">
      <c r="B14" s="392"/>
      <c r="C14" s="420"/>
      <c r="D14" s="264"/>
      <c r="E14" s="262"/>
      <c r="F14" s="262"/>
      <c r="G14" s="263" t="e">
        <f>VLOOKUP(E14&amp;F14,Lookup!$A$2:$B$26,2,FALSE)</f>
        <v>#N/A</v>
      </c>
      <c r="H14" s="264"/>
      <c r="I14" s="262"/>
      <c r="J14" s="262"/>
      <c r="K14" s="263" t="e">
        <f>VLOOKUP(I14&amp;J14,Lookup!$A$2:$B$26,2,FALSE)</f>
        <v>#N/A</v>
      </c>
      <c r="L14" s="264"/>
      <c r="M14" s="264"/>
      <c r="N14" s="269"/>
      <c r="O14" s="264"/>
      <c r="P14" s="265"/>
      <c r="Q14" s="266"/>
      <c r="R14" s="266"/>
      <c r="S14" s="265"/>
      <c r="T14" s="264"/>
      <c r="U14" s="391"/>
    </row>
    <row r="15" spans="1:21" ht="75.599999999999994" customHeight="1" x14ac:dyDescent="0.25">
      <c r="B15" s="392"/>
      <c r="C15" s="420"/>
      <c r="D15" s="264"/>
      <c r="E15" s="262"/>
      <c r="F15" s="262"/>
      <c r="G15" s="263" t="e">
        <f>VLOOKUP(E15&amp;F15,Lookup!$A$2:$B$26,2,FALSE)</f>
        <v>#N/A</v>
      </c>
      <c r="H15" s="264"/>
      <c r="I15" s="262"/>
      <c r="J15" s="262"/>
      <c r="K15" s="263" t="e">
        <f>VLOOKUP(I15&amp;J15,Lookup!$A$2:$B$26,2,FALSE)</f>
        <v>#N/A</v>
      </c>
      <c r="L15" s="264"/>
      <c r="M15" s="264"/>
      <c r="N15" s="264"/>
      <c r="O15" s="264"/>
      <c r="P15" s="265"/>
      <c r="Q15" s="266"/>
      <c r="R15" s="266"/>
      <c r="S15" s="265"/>
      <c r="T15" s="264"/>
      <c r="U15" s="391"/>
    </row>
    <row r="16" spans="1:21" ht="72.599999999999994" customHeight="1" x14ac:dyDescent="0.25">
      <c r="B16" s="392"/>
      <c r="C16" s="420"/>
      <c r="D16" s="264"/>
      <c r="E16" s="262"/>
      <c r="F16" s="262"/>
      <c r="G16" s="263" t="e">
        <f>VLOOKUP(E16&amp;F16,Lookup!$A$2:$B$26,2,FALSE)</f>
        <v>#N/A</v>
      </c>
      <c r="H16" s="264"/>
      <c r="I16" s="262"/>
      <c r="J16" s="262"/>
      <c r="K16" s="263" t="e">
        <f>VLOOKUP(I16&amp;J16,Lookup!$A$2:$B$26,2,FALSE)</f>
        <v>#N/A</v>
      </c>
      <c r="L16" s="264"/>
      <c r="M16" s="264"/>
      <c r="N16" s="264"/>
      <c r="O16" s="264"/>
      <c r="P16" s="265"/>
      <c r="Q16" s="266"/>
      <c r="R16" s="266"/>
      <c r="S16" s="265"/>
      <c r="T16" s="264"/>
      <c r="U16" s="391"/>
    </row>
    <row r="17" spans="1:19" x14ac:dyDescent="0.2">
      <c r="E17" s="395"/>
      <c r="F17" s="395"/>
      <c r="G17" s="395"/>
      <c r="I17" s="395"/>
      <c r="J17" s="395"/>
      <c r="K17" s="395"/>
      <c r="P17" s="396"/>
      <c r="Q17" s="396"/>
      <c r="R17" s="396"/>
      <c r="S17" s="396"/>
    </row>
    <row r="18" spans="1:19" s="404" customFormat="1" ht="48" customHeight="1" x14ac:dyDescent="0.2">
      <c r="A18" s="397"/>
      <c r="B18" s="398"/>
      <c r="C18" s="559" t="s">
        <v>488</v>
      </c>
      <c r="D18" s="560"/>
      <c r="E18" s="421" t="s">
        <v>426</v>
      </c>
      <c r="F18" s="553"/>
      <c r="G18" s="553"/>
      <c r="H18" s="422" t="s">
        <v>423</v>
      </c>
      <c r="I18" s="399"/>
      <c r="J18" s="400"/>
      <c r="K18" s="399"/>
      <c r="L18" s="401"/>
      <c r="M18" s="401"/>
      <c r="N18" s="401"/>
      <c r="O18" s="401"/>
      <c r="P18" s="402"/>
      <c r="Q18" s="403"/>
      <c r="R18" s="403"/>
      <c r="S18" s="402"/>
    </row>
    <row r="19" spans="1:19" ht="29.45" customHeight="1" x14ac:dyDescent="0.2">
      <c r="C19" s="421" t="s">
        <v>420</v>
      </c>
      <c r="D19" s="421" t="s">
        <v>421</v>
      </c>
      <c r="E19" s="423"/>
      <c r="F19" s="424"/>
      <c r="G19" s="425"/>
      <c r="H19" s="426" t="s">
        <v>424</v>
      </c>
      <c r="I19" s="405"/>
      <c r="J19" s="405"/>
      <c r="K19" s="406"/>
      <c r="P19" s="407"/>
      <c r="Q19" s="408"/>
      <c r="R19" s="408"/>
      <c r="S19" s="407"/>
    </row>
    <row r="20" spans="1:19" ht="30" customHeight="1" x14ac:dyDescent="0.2">
      <c r="C20" s="267"/>
      <c r="D20" s="268"/>
      <c r="E20" s="270"/>
      <c r="F20" s="270"/>
      <c r="G20" s="271"/>
      <c r="H20" s="426" t="s">
        <v>425</v>
      </c>
      <c r="I20" s="405"/>
      <c r="J20" s="405"/>
      <c r="K20" s="406"/>
      <c r="P20" s="407"/>
      <c r="Q20" s="408"/>
      <c r="R20" s="408"/>
      <c r="S20" s="407"/>
    </row>
    <row r="21" spans="1:19" ht="33" customHeight="1" x14ac:dyDescent="0.2">
      <c r="C21" s="267"/>
      <c r="D21" s="268"/>
      <c r="E21" s="270"/>
      <c r="F21" s="270"/>
      <c r="G21" s="271"/>
      <c r="H21" s="426" t="s">
        <v>422</v>
      </c>
      <c r="I21" s="405"/>
      <c r="J21" s="405"/>
      <c r="K21" s="406"/>
      <c r="P21" s="407"/>
      <c r="Q21" s="408"/>
      <c r="R21" s="408"/>
      <c r="S21" s="407"/>
    </row>
    <row r="22" spans="1:19" ht="31.35" customHeight="1" x14ac:dyDescent="0.2">
      <c r="C22" s="267"/>
      <c r="D22" s="268"/>
      <c r="E22" s="270"/>
      <c r="F22" s="270"/>
      <c r="G22" s="271"/>
      <c r="H22" s="426" t="s">
        <v>427</v>
      </c>
      <c r="I22" s="405"/>
      <c r="J22" s="405"/>
      <c r="K22" s="406"/>
      <c r="P22" s="407"/>
      <c r="Q22" s="408"/>
      <c r="R22" s="408"/>
      <c r="S22" s="407"/>
    </row>
    <row r="23" spans="1:19" ht="30" customHeight="1" x14ac:dyDescent="0.2">
      <c r="C23" s="409"/>
      <c r="D23" s="410"/>
      <c r="E23" s="411"/>
      <c r="F23" s="411"/>
      <c r="G23" s="412"/>
      <c r="I23" s="405"/>
      <c r="J23" s="405"/>
      <c r="K23" s="406"/>
      <c r="P23" s="407"/>
      <c r="Q23" s="408"/>
      <c r="R23" s="408"/>
      <c r="S23" s="407"/>
    </row>
    <row r="24" spans="1:19" ht="32.450000000000003" customHeight="1" x14ac:dyDescent="0.2">
      <c r="C24" s="409"/>
      <c r="D24" s="410"/>
      <c r="E24" s="411"/>
      <c r="F24" s="411"/>
      <c r="G24" s="412"/>
      <c r="I24" s="405"/>
      <c r="J24" s="405"/>
      <c r="K24" s="406"/>
      <c r="P24" s="407"/>
      <c r="Q24" s="408"/>
      <c r="R24" s="408"/>
      <c r="S24" s="407"/>
    </row>
    <row r="25" spans="1:19" ht="34.35" customHeight="1" x14ac:dyDescent="0.2">
      <c r="C25" s="409"/>
      <c r="D25" s="410"/>
      <c r="E25" s="413"/>
      <c r="F25" s="413"/>
      <c r="G25" s="414"/>
      <c r="I25" s="395"/>
      <c r="J25" s="395"/>
      <c r="K25" s="395"/>
      <c r="P25" s="415"/>
      <c r="Q25" s="415"/>
      <c r="R25" s="415"/>
      <c r="S25" s="415"/>
    </row>
    <row r="26" spans="1:19" x14ac:dyDescent="0.2">
      <c r="E26" s="395"/>
      <c r="F26" s="395"/>
      <c r="G26" s="395"/>
      <c r="I26" s="395"/>
      <c r="J26" s="395"/>
      <c r="K26" s="395"/>
      <c r="P26" s="396"/>
      <c r="Q26" s="396"/>
      <c r="R26" s="396"/>
      <c r="S26" s="396"/>
    </row>
    <row r="27" spans="1:19" ht="40.700000000000003" customHeight="1" x14ac:dyDescent="0.2">
      <c r="C27" s="452" t="s">
        <v>428</v>
      </c>
      <c r="D27" s="453"/>
      <c r="E27" s="447"/>
      <c r="F27" s="447"/>
      <c r="G27" s="447"/>
      <c r="H27" s="454"/>
      <c r="I27" s="395"/>
      <c r="J27" s="395"/>
      <c r="K27" s="395"/>
      <c r="P27" s="396"/>
      <c r="Q27" s="396"/>
      <c r="R27" s="396"/>
      <c r="S27" s="396"/>
    </row>
    <row r="28" spans="1:19" ht="39" customHeight="1" x14ac:dyDescent="0.2">
      <c r="C28" s="427" t="s">
        <v>432</v>
      </c>
      <c r="D28" s="428" t="s">
        <v>431</v>
      </c>
      <c r="E28" s="428" t="s">
        <v>429</v>
      </c>
      <c r="F28" s="428"/>
      <c r="G28" s="428"/>
      <c r="H28" s="428" t="s">
        <v>430</v>
      </c>
      <c r="I28" s="395"/>
      <c r="J28" s="395"/>
      <c r="K28" s="395"/>
      <c r="P28" s="396"/>
      <c r="Q28" s="396"/>
      <c r="R28" s="396"/>
      <c r="S28" s="396"/>
    </row>
    <row r="29" spans="1:19" ht="28.7" customHeight="1" x14ac:dyDescent="0.2">
      <c r="C29" s="429"/>
      <c r="D29" s="268"/>
      <c r="E29" s="551"/>
      <c r="F29" s="551"/>
      <c r="G29" s="551"/>
      <c r="H29" s="268"/>
      <c r="I29" s="395"/>
      <c r="J29" s="395"/>
      <c r="K29" s="395"/>
      <c r="P29" s="396"/>
      <c r="Q29" s="396"/>
      <c r="R29" s="396"/>
      <c r="S29" s="396"/>
    </row>
    <row r="30" spans="1:19" ht="31.35" customHeight="1" x14ac:dyDescent="0.2">
      <c r="C30" s="267"/>
      <c r="D30" s="268"/>
      <c r="E30" s="551"/>
      <c r="F30" s="551"/>
      <c r="G30" s="551"/>
      <c r="H30" s="268"/>
      <c r="I30" s="395"/>
      <c r="J30" s="395"/>
      <c r="K30" s="395"/>
      <c r="P30" s="396"/>
      <c r="Q30" s="396"/>
      <c r="R30" s="396"/>
      <c r="S30" s="396"/>
    </row>
    <row r="31" spans="1:19" ht="31.35" customHeight="1" x14ac:dyDescent="0.2">
      <c r="C31" s="267"/>
      <c r="D31" s="268"/>
      <c r="E31" s="551"/>
      <c r="F31" s="551"/>
      <c r="G31" s="551"/>
      <c r="H31" s="268"/>
      <c r="I31" s="395"/>
      <c r="J31" s="395"/>
      <c r="K31" s="395"/>
      <c r="P31" s="396"/>
      <c r="Q31" s="396"/>
      <c r="R31" s="396"/>
      <c r="S31" s="396"/>
    </row>
    <row r="32" spans="1:19" ht="35.450000000000003" customHeight="1" x14ac:dyDescent="0.2">
      <c r="C32" s="267"/>
      <c r="D32" s="268"/>
      <c r="E32" s="551"/>
      <c r="F32" s="551"/>
      <c r="G32" s="551"/>
      <c r="H32" s="268"/>
      <c r="I32" s="395"/>
      <c r="J32" s="395"/>
      <c r="K32" s="395"/>
      <c r="P32" s="396"/>
      <c r="Q32" s="396"/>
      <c r="R32" s="396"/>
      <c r="S32" s="396"/>
    </row>
    <row r="33" spans="3:19" ht="46.7" customHeight="1" x14ac:dyDescent="0.2">
      <c r="C33" s="267"/>
      <c r="D33" s="268"/>
      <c r="E33" s="551"/>
      <c r="F33" s="551"/>
      <c r="G33" s="551"/>
      <c r="H33" s="268"/>
      <c r="I33" s="395"/>
      <c r="J33" s="395"/>
      <c r="K33" s="395"/>
      <c r="P33" s="396"/>
      <c r="Q33" s="396"/>
      <c r="R33" s="396"/>
      <c r="S33" s="396"/>
    </row>
    <row r="34" spans="3:19" x14ac:dyDescent="0.2">
      <c r="E34" s="395"/>
      <c r="F34" s="395"/>
      <c r="G34" s="395"/>
      <c r="I34" s="395"/>
      <c r="J34" s="395"/>
      <c r="K34" s="395"/>
      <c r="P34" s="396"/>
      <c r="Q34" s="396"/>
      <c r="R34" s="396"/>
      <c r="S34" s="396"/>
    </row>
    <row r="35" spans="3:19" x14ac:dyDescent="0.2">
      <c r="E35" s="395"/>
      <c r="F35" s="395"/>
      <c r="G35" s="395"/>
      <c r="I35" s="395"/>
      <c r="J35" s="395"/>
      <c r="K35" s="395"/>
      <c r="P35" s="396"/>
      <c r="Q35" s="396"/>
      <c r="R35" s="396"/>
      <c r="S35" s="396"/>
    </row>
    <row r="36" spans="3:19" x14ac:dyDescent="0.2">
      <c r="E36" s="395"/>
      <c r="F36" s="395"/>
      <c r="G36" s="395"/>
      <c r="I36" s="395"/>
      <c r="J36" s="395"/>
      <c r="K36" s="395"/>
      <c r="P36" s="396"/>
      <c r="Q36" s="396"/>
      <c r="R36" s="396"/>
      <c r="S36" s="396"/>
    </row>
    <row r="37" spans="3:19" x14ac:dyDescent="0.2">
      <c r="E37" s="395"/>
      <c r="F37" s="395"/>
      <c r="G37" s="395"/>
      <c r="I37" s="395"/>
      <c r="J37" s="395"/>
      <c r="K37" s="395"/>
      <c r="P37" s="396"/>
      <c r="Q37" s="396"/>
      <c r="R37" s="396"/>
      <c r="S37" s="396"/>
    </row>
    <row r="38" spans="3:19" x14ac:dyDescent="0.2">
      <c r="E38" s="395"/>
      <c r="F38" s="395"/>
      <c r="G38" s="395"/>
      <c r="I38" s="395"/>
      <c r="J38" s="395"/>
      <c r="K38" s="395"/>
      <c r="P38" s="396"/>
      <c r="Q38" s="396"/>
      <c r="R38" s="396"/>
      <c r="S38" s="396"/>
    </row>
    <row r="39" spans="3:19" x14ac:dyDescent="0.2">
      <c r="E39" s="395"/>
      <c r="F39" s="395"/>
      <c r="G39" s="395"/>
      <c r="I39" s="395"/>
      <c r="J39" s="395"/>
      <c r="K39" s="395"/>
      <c r="P39" s="396"/>
      <c r="Q39" s="396"/>
      <c r="R39" s="396"/>
      <c r="S39" s="396"/>
    </row>
    <row r="40" spans="3:19" x14ac:dyDescent="0.2">
      <c r="E40" s="395"/>
      <c r="F40" s="395"/>
      <c r="G40" s="395"/>
      <c r="I40" s="395"/>
      <c r="J40" s="395"/>
      <c r="K40" s="395"/>
      <c r="P40" s="396"/>
      <c r="Q40" s="396"/>
      <c r="R40" s="396"/>
      <c r="S40" s="396"/>
    </row>
    <row r="41" spans="3:19" x14ac:dyDescent="0.2">
      <c r="E41" s="395"/>
      <c r="F41" s="395"/>
      <c r="G41" s="395"/>
      <c r="I41" s="395"/>
      <c r="J41" s="395"/>
      <c r="K41" s="395"/>
      <c r="P41" s="396"/>
      <c r="Q41" s="396"/>
      <c r="R41" s="396"/>
      <c r="S41" s="396"/>
    </row>
    <row r="42" spans="3:19" x14ac:dyDescent="0.2">
      <c r="E42" s="395"/>
      <c r="F42" s="395"/>
      <c r="G42" s="395"/>
      <c r="I42" s="395"/>
      <c r="J42" s="395"/>
      <c r="K42" s="395"/>
      <c r="P42" s="396"/>
      <c r="Q42" s="396"/>
      <c r="R42" s="396"/>
      <c r="S42" s="396"/>
    </row>
    <row r="43" spans="3:19" x14ac:dyDescent="0.2">
      <c r="E43" s="395"/>
      <c r="F43" s="395"/>
      <c r="G43" s="395"/>
      <c r="I43" s="395"/>
      <c r="J43" s="395"/>
      <c r="K43" s="395"/>
      <c r="P43" s="396"/>
      <c r="Q43" s="396"/>
      <c r="R43" s="396"/>
      <c r="S43" s="396"/>
    </row>
    <row r="44" spans="3:19" x14ac:dyDescent="0.2">
      <c r="E44" s="395"/>
      <c r="F44" s="395"/>
      <c r="G44" s="395"/>
      <c r="I44" s="395"/>
      <c r="J44" s="395"/>
      <c r="K44" s="395"/>
      <c r="P44" s="396"/>
      <c r="Q44" s="396"/>
      <c r="R44" s="396"/>
      <c r="S44" s="396"/>
    </row>
    <row r="45" spans="3:19" x14ac:dyDescent="0.2">
      <c r="E45" s="395"/>
      <c r="F45" s="395"/>
      <c r="G45" s="395"/>
      <c r="I45" s="395"/>
      <c r="J45" s="395"/>
      <c r="K45" s="395"/>
      <c r="P45" s="396"/>
      <c r="Q45" s="396"/>
      <c r="R45" s="396"/>
      <c r="S45" s="396"/>
    </row>
    <row r="46" spans="3:19" x14ac:dyDescent="0.2">
      <c r="E46" s="395"/>
      <c r="F46" s="395"/>
      <c r="G46" s="395"/>
      <c r="I46" s="395"/>
      <c r="J46" s="395"/>
      <c r="K46" s="395"/>
      <c r="P46" s="396"/>
      <c r="Q46" s="396"/>
      <c r="R46" s="396"/>
      <c r="S46" s="396"/>
    </row>
  </sheetData>
  <autoFilter ref="B6:T16" xr:uid="{5E001A54-30C5-4B20-8431-D2CC253DFFF7}"/>
  <mergeCells count="15">
    <mergeCell ref="C5:D5"/>
    <mergeCell ref="F18:G18"/>
    <mergeCell ref="L5:T5"/>
    <mergeCell ref="F3:H3"/>
    <mergeCell ref="I5:K5"/>
    <mergeCell ref="E5:G5"/>
    <mergeCell ref="C18:D18"/>
    <mergeCell ref="I3:J3"/>
    <mergeCell ref="K3:L3"/>
    <mergeCell ref="F4:L4"/>
    <mergeCell ref="E29:G29"/>
    <mergeCell ref="E30:G30"/>
    <mergeCell ref="E31:G31"/>
    <mergeCell ref="E32:G32"/>
    <mergeCell ref="E33:G33"/>
  </mergeCells>
  <conditionalFormatting sqref="B7:B11">
    <cfRule type="expression" dxfId="292" priority="410">
      <formula>B6=B7</formula>
    </cfRule>
  </conditionalFormatting>
  <conditionalFormatting sqref="B12:C16">
    <cfRule type="expression" dxfId="291" priority="413">
      <formula>B11=B12</formula>
    </cfRule>
  </conditionalFormatting>
  <conditionalFormatting sqref="C7:C11">
    <cfRule type="expression" dxfId="290" priority="953">
      <formula>#REF!=C7</formula>
    </cfRule>
  </conditionalFormatting>
  <conditionalFormatting sqref="E7:E16">
    <cfRule type="containsText" dxfId="289" priority="55" operator="containsText" text="Extreme">
      <formula>NOT(ISERROR(SEARCH("Extreme",E7)))</formula>
    </cfRule>
  </conditionalFormatting>
  <conditionalFormatting sqref="E20:E24">
    <cfRule type="cellIs" dxfId="288" priority="79" operator="equal">
      <formula>"Moderate"</formula>
    </cfRule>
    <cfRule type="cellIs" dxfId="287" priority="78" operator="equal">
      <formula>"Major"</formula>
    </cfRule>
    <cfRule type="cellIs" dxfId="286" priority="77" operator="equal">
      <formula>"Critical"</formula>
    </cfRule>
    <cfRule type="cellIs" dxfId="285" priority="81" operator="equal">
      <formula>"Insignificant"</formula>
    </cfRule>
    <cfRule type="cellIs" dxfId="284" priority="80" operator="equal">
      <formula>"Minor"</formula>
    </cfRule>
  </conditionalFormatting>
  <conditionalFormatting sqref="F18:F24">
    <cfRule type="cellIs" dxfId="283" priority="75" operator="equal">
      <formula>"Unlikely"</formula>
    </cfRule>
    <cfRule type="cellIs" dxfId="282" priority="73" operator="equal">
      <formula>"Likely"</formula>
    </cfRule>
    <cfRule type="cellIs" dxfId="281" priority="74" operator="equal">
      <formula>"Possible"</formula>
    </cfRule>
    <cfRule type="cellIs" dxfId="280" priority="76" operator="equal">
      <formula>"Rare"</formula>
    </cfRule>
    <cfRule type="cellIs" dxfId="279" priority="72" operator="equal">
      <formula>"Almost certain"</formula>
    </cfRule>
  </conditionalFormatting>
  <conditionalFormatting sqref="G7:G16 K7:K16">
    <cfRule type="containsText" dxfId="278" priority="60" operator="containsText" text="Medium">
      <formula>NOT(ISERROR(SEARCH("Medium",G7)))</formula>
    </cfRule>
    <cfRule type="containsText" dxfId="277" priority="61" operator="containsText" text="Low">
      <formula>NOT(ISERROR(SEARCH("Low",G7)))</formula>
    </cfRule>
    <cfRule type="containsText" dxfId="276" priority="62" operator="containsText" text="Extreme">
      <formula>NOT(ISERROR(SEARCH("Extreme",G7)))</formula>
    </cfRule>
    <cfRule type="containsText" dxfId="275" priority="63" operator="containsText" text="High">
      <formula>NOT(ISERROR(SEARCH("High",G7)))</formula>
    </cfRule>
  </conditionalFormatting>
  <conditionalFormatting sqref="G20:G24">
    <cfRule type="cellIs" dxfId="274" priority="71" operator="equal">
      <formula>"Low"</formula>
    </cfRule>
    <cfRule type="cellIs" dxfId="273" priority="70" operator="equal">
      <formula>"Medium"</formula>
    </cfRule>
    <cfRule type="cellIs" dxfId="272" priority="69" operator="equal">
      <formula>"High"</formula>
    </cfRule>
    <cfRule type="cellIs" dxfId="271" priority="68" operator="equal">
      <formula>"Extreme"</formula>
    </cfRule>
  </conditionalFormatting>
  <conditionalFormatting sqref="I18">
    <cfRule type="cellIs" dxfId="270" priority="2" operator="equal">
      <formula>"High"</formula>
    </cfRule>
    <cfRule type="cellIs" dxfId="269" priority="3" operator="equal">
      <formula>"Medium"</formula>
    </cfRule>
    <cfRule type="cellIs" dxfId="268" priority="4" operator="equal">
      <formula>"Low"</formula>
    </cfRule>
    <cfRule type="cellIs" dxfId="267" priority="1" operator="equal">
      <formula>"Extreme"</formula>
    </cfRule>
  </conditionalFormatting>
  <conditionalFormatting sqref="I19:I24">
    <cfRule type="cellIs" dxfId="266" priority="331" operator="equal">
      <formula>"Critical"</formula>
    </cfRule>
    <cfRule type="cellIs" dxfId="265" priority="332" operator="equal">
      <formula>"Major"</formula>
    </cfRule>
    <cfRule type="cellIs" dxfId="264" priority="333" operator="equal">
      <formula>"Moderate"</formula>
    </cfRule>
    <cfRule type="cellIs" dxfId="263" priority="334" operator="equal">
      <formula>"Minor"</formula>
    </cfRule>
    <cfRule type="cellIs" dxfId="262" priority="335" operator="equal">
      <formula>"Insignificant"</formula>
    </cfRule>
  </conditionalFormatting>
  <conditionalFormatting sqref="J18:J24">
    <cfRule type="cellIs" dxfId="261" priority="326" operator="equal">
      <formula>"Almost certain"</formula>
    </cfRule>
    <cfRule type="cellIs" dxfId="260" priority="327" operator="equal">
      <formula>"Likely"</formula>
    </cfRule>
    <cfRule type="cellIs" dxfId="259" priority="328" operator="equal">
      <formula>"Possible"</formula>
    </cfRule>
    <cfRule type="cellIs" dxfId="258" priority="329" operator="equal">
      <formula>"Unlikely"</formula>
    </cfRule>
    <cfRule type="cellIs" dxfId="257" priority="330" operator="equal">
      <formula>"Rare"</formula>
    </cfRule>
  </conditionalFormatting>
  <conditionalFormatting sqref="K18:L24">
    <cfRule type="cellIs" dxfId="256" priority="325" operator="equal">
      <formula>"Low"</formula>
    </cfRule>
    <cfRule type="cellIs" dxfId="255" priority="322" operator="equal">
      <formula>"Extreme"</formula>
    </cfRule>
    <cfRule type="cellIs" dxfId="254" priority="323" operator="equal">
      <formula>"High"</formula>
    </cfRule>
    <cfRule type="cellIs" dxfId="253" priority="324" operator="equal">
      <formula>"Medium"</formula>
    </cfRule>
  </conditionalFormatting>
  <conditionalFormatting sqref="L7:L16">
    <cfRule type="cellIs" dxfId="252" priority="5" operator="equal">
      <formula>"Extreme"</formula>
    </cfRule>
    <cfRule type="cellIs" dxfId="251" priority="8" operator="equal">
      <formula>"Low"</formula>
    </cfRule>
    <cfRule type="cellIs" dxfId="250" priority="7" operator="equal">
      <formula>"Medium"</formula>
    </cfRule>
    <cfRule type="cellIs" dxfId="249" priority="6" operator="equal">
      <formula>"High"</formula>
    </cfRule>
  </conditionalFormatting>
  <conditionalFormatting sqref="P7:S16">
    <cfRule type="cellIs" dxfId="248" priority="938" operator="equal">
      <formula>"Extreme"</formula>
    </cfRule>
    <cfRule type="cellIs" dxfId="247" priority="939" operator="equal">
      <formula>"High"</formula>
    </cfRule>
    <cfRule type="cellIs" dxfId="246" priority="940" operator="equal">
      <formula>"Medium"</formula>
    </cfRule>
    <cfRule type="cellIs" dxfId="245" priority="941" operator="equal">
      <formula>"Low"</formula>
    </cfRule>
  </conditionalFormatting>
  <conditionalFormatting sqref="P18:S24">
    <cfRule type="cellIs" dxfId="244" priority="703" operator="equal">
      <formula>"Low"</formula>
    </cfRule>
    <cfRule type="cellIs" dxfId="243" priority="702" operator="equal">
      <formula>"Medium"</formula>
    </cfRule>
    <cfRule type="cellIs" dxfId="242" priority="701" operator="equal">
      <formula>"High"</formula>
    </cfRule>
    <cfRule type="cellIs" dxfId="241" priority="700" operator="equal">
      <formula>"Extreme"</formula>
    </cfRule>
  </conditionalFormatting>
  <conditionalFormatting sqref="Q7:Q16">
    <cfRule type="cellIs" dxfId="240" priority="541" operator="equal">
      <formula>"Critical"</formula>
    </cfRule>
    <cfRule type="cellIs" dxfId="239" priority="542" operator="equal">
      <formula>"Major"</formula>
    </cfRule>
    <cfRule type="cellIs" dxfId="238" priority="543" operator="equal">
      <formula>"Moderate"</formula>
    </cfRule>
    <cfRule type="cellIs" dxfId="237" priority="544" operator="equal">
      <formula>"Minor"</formula>
    </cfRule>
    <cfRule type="cellIs" dxfId="236" priority="545" operator="equal">
      <formula>"Insignificant"</formula>
    </cfRule>
  </conditionalFormatting>
  <conditionalFormatting sqref="Q18:Q24">
    <cfRule type="cellIs" dxfId="235" priority="709" operator="equal">
      <formula>"Critical"</formula>
    </cfRule>
    <cfRule type="cellIs" dxfId="234" priority="710" operator="equal">
      <formula>"Major"</formula>
    </cfRule>
    <cfRule type="cellIs" dxfId="233" priority="711" operator="equal">
      <formula>"Moderate"</formula>
    </cfRule>
    <cfRule type="cellIs" dxfId="232" priority="712" operator="equal">
      <formula>"Minor"</formula>
    </cfRule>
    <cfRule type="cellIs" dxfId="231" priority="713" operator="equal">
      <formula>"Insignificant"</formula>
    </cfRule>
  </conditionalFormatting>
  <conditionalFormatting sqref="R7:R16">
    <cfRule type="cellIs" dxfId="230" priority="536" operator="equal">
      <formula>"Almost certain"</formula>
    </cfRule>
    <cfRule type="cellIs" dxfId="229" priority="537" operator="equal">
      <formula>"Likely"</formula>
    </cfRule>
    <cfRule type="cellIs" dxfId="228" priority="538" operator="equal">
      <formula>"Possible"</formula>
    </cfRule>
    <cfRule type="cellIs" dxfId="227" priority="539" operator="equal">
      <formula>"Unlikely"</formula>
    </cfRule>
    <cfRule type="cellIs" dxfId="226" priority="540" operator="equal">
      <formula>"Rare"</formula>
    </cfRule>
  </conditionalFormatting>
  <conditionalFormatting sqref="R18:R24">
    <cfRule type="cellIs" dxfId="225" priority="704" operator="equal">
      <formula>"Almost certain"</formula>
    </cfRule>
    <cfRule type="cellIs" dxfId="224" priority="705" operator="equal">
      <formula>"Likely"</formula>
    </cfRule>
    <cfRule type="cellIs" dxfId="223" priority="706" operator="equal">
      <formula>"Possible"</formula>
    </cfRule>
    <cfRule type="cellIs" dxfId="222" priority="707" operator="equal">
      <formula>"Unlikely"</formula>
    </cfRule>
    <cfRule type="cellIs" dxfId="221" priority="708" operator="equal">
      <formula>"Rare"</formula>
    </cfRule>
  </conditionalFormatting>
  <conditionalFormatting sqref="S7:S9">
    <cfRule type="cellIs" dxfId="220" priority="619" operator="equal">
      <formula>"Low"</formula>
    </cfRule>
    <cfRule type="cellIs" dxfId="219" priority="616" operator="equal">
      <formula>"Extreme"</formula>
    </cfRule>
    <cfRule type="cellIs" dxfId="218" priority="617" operator="equal">
      <formula>"High"</formula>
    </cfRule>
    <cfRule type="cellIs" dxfId="217" priority="618" operator="equal">
      <formula>"Medium"</formula>
    </cfRule>
  </conditionalFormatting>
  <conditionalFormatting sqref="S15:S16">
    <cfRule type="cellIs" dxfId="216" priority="532" operator="equal">
      <formula>"Extreme"</formula>
    </cfRule>
    <cfRule type="cellIs" dxfId="215" priority="535" operator="equal">
      <formula>"Low"</formula>
    </cfRule>
    <cfRule type="cellIs" dxfId="214" priority="534" operator="equal">
      <formula>"Medium"</formula>
    </cfRule>
    <cfRule type="cellIs" dxfId="213" priority="533" operator="equal">
      <formula>"High"</formula>
    </cfRule>
  </conditionalFormatting>
  <pageMargins left="0.7" right="0.7" top="0.75" bottom="0.75" header="0.3" footer="0.3"/>
  <pageSetup paperSize="9" scale="42" fitToHeight="0" orientation="landscape" r:id="rId1"/>
  <rowBreaks count="1" manualBreakCount="1">
    <brk id="16" max="16383"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69C1987-0721-4B74-A6C7-AC4AFDC98BF8}">
          <x14:formula1>
            <xm:f>Lookup!$F$12:$F$16</xm:f>
          </x14:formula1>
          <xm:sqref>E7:E17 I7:I17</xm:sqref>
        </x14:dataValidation>
        <x14:dataValidation type="list" allowBlank="1" showInputMessage="1" showErrorMessage="1" xr:uid="{8A01B1D2-B3CF-43D4-981F-AD608F7205FA}">
          <x14:formula1>
            <xm:f>Lookup!$I$12:$I$16</xm:f>
          </x14:formula1>
          <xm:sqref>F7:F17 J7:J17</xm:sqref>
        </x14:dataValidation>
        <x14:dataValidation type="list" allowBlank="1" showInputMessage="1" showErrorMessage="1" xr:uid="{4DDA8B86-602F-4161-A0A6-58A8ECF9410C}">
          <x14:formula1>
            <xm:f>Lookup!$F$19:$F$20</xm:f>
          </x14:formula1>
          <xm:sqref>L7:L17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3:T67"/>
  <sheetViews>
    <sheetView workbookViewId="0"/>
  </sheetViews>
  <sheetFormatPr defaultRowHeight="12.75" x14ac:dyDescent="0.2"/>
  <cols>
    <col min="1" max="1" width="24" customWidth="1"/>
    <col min="2" max="2" width="13.85546875" customWidth="1"/>
    <col min="3" max="3" width="41" customWidth="1"/>
    <col min="4" max="6" width="13.85546875" customWidth="1"/>
    <col min="8" max="8" width="90.42578125" customWidth="1"/>
    <col min="9" max="9" width="25.5703125" customWidth="1"/>
  </cols>
  <sheetData>
    <row r="3" spans="1:20" ht="13.5" thickBot="1" x14ac:dyDescent="0.25"/>
    <row r="4" spans="1:20" ht="26.25" thickBot="1" x14ac:dyDescent="0.25">
      <c r="A4" s="84" t="s">
        <v>33</v>
      </c>
      <c r="B4" s="568" t="s">
        <v>1</v>
      </c>
      <c r="C4" s="569"/>
      <c r="D4" s="569"/>
      <c r="E4" s="569"/>
      <c r="F4" s="570"/>
    </row>
    <row r="5" spans="1:20" ht="27" customHeight="1" thickBot="1" x14ac:dyDescent="0.3">
      <c r="A5" s="1" t="s">
        <v>2</v>
      </c>
      <c r="B5" s="19" t="s">
        <v>34</v>
      </c>
      <c r="C5" s="20" t="s">
        <v>21</v>
      </c>
      <c r="D5" s="20" t="s">
        <v>13</v>
      </c>
      <c r="E5" s="20" t="s">
        <v>8</v>
      </c>
      <c r="F5" s="20" t="s">
        <v>20</v>
      </c>
      <c r="L5" s="36" t="s">
        <v>35</v>
      </c>
    </row>
    <row r="6" spans="1:20" ht="27" customHeight="1" thickBot="1" x14ac:dyDescent="0.25">
      <c r="A6" s="35" t="s">
        <v>15</v>
      </c>
      <c r="B6" s="26" t="s">
        <v>16</v>
      </c>
      <c r="C6" s="30" t="s">
        <v>16</v>
      </c>
      <c r="D6" s="30" t="s">
        <v>16</v>
      </c>
      <c r="E6" s="30" t="s">
        <v>16</v>
      </c>
      <c r="F6" s="27" t="s">
        <v>12</v>
      </c>
    </row>
    <row r="7" spans="1:20" ht="27" customHeight="1" thickBot="1" x14ac:dyDescent="0.25">
      <c r="A7" s="35" t="s">
        <v>11</v>
      </c>
      <c r="B7" s="26" t="s">
        <v>16</v>
      </c>
      <c r="C7" s="30" t="s">
        <v>16</v>
      </c>
      <c r="D7" s="27" t="s">
        <v>12</v>
      </c>
      <c r="E7" s="27" t="s">
        <v>12</v>
      </c>
      <c r="F7" s="28" t="s">
        <v>10</v>
      </c>
      <c r="L7" s="48" t="s">
        <v>36</v>
      </c>
      <c r="M7" s="48"/>
      <c r="N7" s="48"/>
      <c r="O7" s="48"/>
      <c r="P7" s="48"/>
      <c r="Q7" s="48"/>
    </row>
    <row r="8" spans="1:20" ht="27" customHeight="1" thickBot="1" x14ac:dyDescent="0.25">
      <c r="A8" s="35" t="s">
        <v>14</v>
      </c>
      <c r="B8" s="26" t="s">
        <v>16</v>
      </c>
      <c r="C8" s="27" t="s">
        <v>12</v>
      </c>
      <c r="D8" s="27" t="s">
        <v>12</v>
      </c>
      <c r="E8" s="28" t="s">
        <v>10</v>
      </c>
      <c r="F8" s="28" t="s">
        <v>10</v>
      </c>
      <c r="L8" s="49" t="s">
        <v>37</v>
      </c>
      <c r="S8" s="49"/>
    </row>
    <row r="9" spans="1:20" ht="27" customHeight="1" thickBot="1" x14ac:dyDescent="0.25">
      <c r="A9" s="35" t="s">
        <v>9</v>
      </c>
      <c r="B9" s="26" t="s">
        <v>16</v>
      </c>
      <c r="C9" s="27" t="s">
        <v>12</v>
      </c>
      <c r="D9" s="24" t="s">
        <v>10</v>
      </c>
      <c r="E9" s="28" t="s">
        <v>10</v>
      </c>
      <c r="F9" s="29" t="s">
        <v>38</v>
      </c>
      <c r="L9" s="49" t="s">
        <v>39</v>
      </c>
      <c r="S9" s="49"/>
    </row>
    <row r="10" spans="1:20" ht="27" customHeight="1" thickBot="1" x14ac:dyDescent="0.25">
      <c r="A10" s="34" t="s">
        <v>40</v>
      </c>
      <c r="B10" s="22" t="s">
        <v>12</v>
      </c>
      <c r="C10" s="27" t="s">
        <v>12</v>
      </c>
      <c r="D10" s="28" t="s">
        <v>10</v>
      </c>
      <c r="E10" s="25" t="s">
        <v>38</v>
      </c>
      <c r="F10" s="29" t="s">
        <v>38</v>
      </c>
      <c r="L10" s="49" t="s">
        <v>41</v>
      </c>
      <c r="S10" s="49"/>
    </row>
    <row r="11" spans="1:20" ht="15" thickBot="1" x14ac:dyDescent="0.25">
      <c r="A11" s="83"/>
      <c r="B11" s="83"/>
      <c r="C11" s="83"/>
      <c r="D11" s="83"/>
      <c r="E11" s="83"/>
      <c r="F11" s="83"/>
      <c r="L11" s="49"/>
      <c r="S11" s="49"/>
    </row>
    <row r="12" spans="1:20" ht="26.25" thickBot="1" x14ac:dyDescent="0.25">
      <c r="A12" s="85" t="s">
        <v>42</v>
      </c>
      <c r="B12" s="568" t="s">
        <v>1</v>
      </c>
      <c r="C12" s="569"/>
      <c r="D12" s="569"/>
      <c r="E12" s="569"/>
      <c r="F12" s="570"/>
      <c r="S12" s="49"/>
      <c r="T12" s="49"/>
    </row>
    <row r="13" spans="1:20" ht="27.75" customHeight="1" thickBot="1" x14ac:dyDescent="0.25">
      <c r="A13" s="1" t="s">
        <v>2</v>
      </c>
      <c r="B13" s="19" t="s">
        <v>34</v>
      </c>
      <c r="C13" s="20" t="s">
        <v>21</v>
      </c>
      <c r="D13" s="20" t="s">
        <v>13</v>
      </c>
      <c r="E13" s="20" t="s">
        <v>8</v>
      </c>
      <c r="F13" s="20" t="s">
        <v>20</v>
      </c>
      <c r="S13" s="49"/>
      <c r="T13" s="49"/>
    </row>
    <row r="14" spans="1:20" ht="27.75" customHeight="1" thickBot="1" x14ac:dyDescent="0.25">
      <c r="A14" s="34" t="s">
        <v>40</v>
      </c>
      <c r="B14" s="22" t="s">
        <v>12</v>
      </c>
      <c r="C14" s="23" t="s">
        <v>12</v>
      </c>
      <c r="D14" s="24" t="s">
        <v>10</v>
      </c>
      <c r="E14" s="25" t="s">
        <v>38</v>
      </c>
      <c r="F14" s="25" t="s">
        <v>38</v>
      </c>
      <c r="S14" s="49"/>
      <c r="T14" s="49"/>
    </row>
    <row r="15" spans="1:20" ht="27.75" customHeight="1" thickBot="1" x14ac:dyDescent="0.25">
      <c r="A15" s="35" t="s">
        <v>9</v>
      </c>
      <c r="B15" s="26" t="s">
        <v>16</v>
      </c>
      <c r="C15" s="27" t="s">
        <v>12</v>
      </c>
      <c r="D15" s="28" t="s">
        <v>10</v>
      </c>
      <c r="E15" s="28" t="s">
        <v>10</v>
      </c>
      <c r="F15" s="29" t="s">
        <v>38</v>
      </c>
      <c r="S15" s="49"/>
      <c r="T15" s="49"/>
    </row>
    <row r="16" spans="1:20" ht="27.75" customHeight="1" thickBot="1" x14ac:dyDescent="0.25">
      <c r="A16" s="35" t="s">
        <v>14</v>
      </c>
      <c r="B16" s="26" t="s">
        <v>16</v>
      </c>
      <c r="C16" s="27" t="s">
        <v>12</v>
      </c>
      <c r="D16" s="27" t="s">
        <v>12</v>
      </c>
      <c r="E16" s="28" t="s">
        <v>10</v>
      </c>
      <c r="F16" s="28" t="s">
        <v>10</v>
      </c>
      <c r="S16" s="49"/>
      <c r="T16" s="49"/>
    </row>
    <row r="17" spans="1:20" ht="27.75" customHeight="1" thickBot="1" x14ac:dyDescent="0.25">
      <c r="A17" s="35" t="s">
        <v>11</v>
      </c>
      <c r="B17" s="26" t="s">
        <v>16</v>
      </c>
      <c r="C17" s="30" t="s">
        <v>16</v>
      </c>
      <c r="D17" s="27" t="s">
        <v>12</v>
      </c>
      <c r="E17" s="27" t="s">
        <v>12</v>
      </c>
      <c r="F17" s="31" t="s">
        <v>10</v>
      </c>
      <c r="S17" s="49"/>
      <c r="T17" s="49"/>
    </row>
    <row r="18" spans="1:20" ht="27.75" customHeight="1" thickBot="1" x14ac:dyDescent="0.25">
      <c r="A18" s="35" t="s">
        <v>15</v>
      </c>
      <c r="B18" s="26" t="s">
        <v>16</v>
      </c>
      <c r="C18" s="30" t="s">
        <v>16</v>
      </c>
      <c r="D18" s="30" t="s">
        <v>16</v>
      </c>
      <c r="E18" s="30" t="s">
        <v>16</v>
      </c>
      <c r="F18" s="27" t="s">
        <v>12</v>
      </c>
      <c r="S18" s="49"/>
      <c r="T18" s="49"/>
    </row>
    <row r="19" spans="1:20" x14ac:dyDescent="0.2">
      <c r="S19" s="49"/>
      <c r="T19" s="49"/>
    </row>
    <row r="20" spans="1:20" x14ac:dyDescent="0.2">
      <c r="S20" s="49"/>
      <c r="T20" s="49"/>
    </row>
    <row r="21" spans="1:20" ht="13.5" thickBot="1" x14ac:dyDescent="0.25">
      <c r="L21" s="47" t="s">
        <v>43</v>
      </c>
      <c r="M21" s="47"/>
      <c r="N21" s="47"/>
      <c r="O21" s="47"/>
      <c r="P21" s="47"/>
      <c r="Q21" s="47"/>
      <c r="S21" s="49"/>
    </row>
    <row r="22" spans="1:20" ht="32.25" customHeight="1" thickBot="1" x14ac:dyDescent="0.25">
      <c r="A22" s="16" t="s">
        <v>44</v>
      </c>
      <c r="B22" s="567" t="s">
        <v>45</v>
      </c>
      <c r="C22" s="567"/>
      <c r="D22" s="567"/>
      <c r="E22" s="567"/>
      <c r="F22" s="567"/>
      <c r="M22" s="49" t="s">
        <v>46</v>
      </c>
      <c r="N22" s="47"/>
      <c r="O22" s="47"/>
      <c r="P22" s="47"/>
      <c r="Q22" s="47"/>
      <c r="T22" s="49"/>
    </row>
    <row r="23" spans="1:20" ht="32.25" customHeight="1" thickBot="1" x14ac:dyDescent="0.25">
      <c r="A23" s="17" t="s">
        <v>47</v>
      </c>
      <c r="B23" s="567" t="s">
        <v>48</v>
      </c>
      <c r="C23" s="567"/>
      <c r="D23" s="567"/>
      <c r="E23" s="567"/>
      <c r="F23" s="567"/>
      <c r="M23" s="47"/>
      <c r="N23" s="47"/>
      <c r="O23" s="47"/>
      <c r="P23" s="47"/>
      <c r="Q23" s="47"/>
    </row>
    <row r="24" spans="1:20" ht="32.25" customHeight="1" thickBot="1" x14ac:dyDescent="0.25">
      <c r="A24" s="17" t="s">
        <v>49</v>
      </c>
      <c r="B24" s="567" t="s">
        <v>50</v>
      </c>
      <c r="C24" s="567"/>
      <c r="D24" s="567"/>
      <c r="E24" s="567"/>
      <c r="F24" s="567"/>
      <c r="M24" s="47"/>
      <c r="N24" s="47"/>
      <c r="O24" s="47"/>
      <c r="P24" s="47"/>
      <c r="Q24" s="47"/>
      <c r="R24" s="46"/>
      <c r="S24" s="46"/>
      <c r="T24" s="46"/>
    </row>
    <row r="25" spans="1:20" ht="32.25" customHeight="1" thickBot="1" x14ac:dyDescent="0.25">
      <c r="A25" s="17" t="s">
        <v>51</v>
      </c>
      <c r="B25" s="567" t="s">
        <v>52</v>
      </c>
      <c r="C25" s="567"/>
      <c r="D25" s="567"/>
      <c r="E25" s="567"/>
      <c r="F25" s="567"/>
      <c r="L25" s="47"/>
      <c r="M25" s="47"/>
      <c r="N25" s="47"/>
      <c r="O25" s="47"/>
      <c r="P25" s="47"/>
      <c r="Q25" s="47"/>
      <c r="R25" s="46"/>
      <c r="S25" s="46"/>
      <c r="T25" s="46"/>
    </row>
    <row r="26" spans="1:20" ht="13.5" thickBot="1" x14ac:dyDescent="0.25">
      <c r="L26" s="49"/>
      <c r="M26" s="49"/>
    </row>
    <row r="27" spans="1:20" ht="30.75" thickBot="1" x14ac:dyDescent="0.25">
      <c r="A27" s="2" t="s">
        <v>53</v>
      </c>
      <c r="C27" s="82" t="s">
        <v>54</v>
      </c>
      <c r="L27" s="47" t="s">
        <v>55</v>
      </c>
      <c r="M27" s="47"/>
      <c r="N27" s="47"/>
      <c r="O27" s="47"/>
      <c r="P27" s="47"/>
      <c r="Q27" s="47"/>
    </row>
    <row r="28" spans="1:20" ht="18" customHeight="1" x14ac:dyDescent="0.2">
      <c r="A28" s="5" t="s">
        <v>56</v>
      </c>
      <c r="C28" s="76" t="s">
        <v>56</v>
      </c>
      <c r="L28" s="49" t="s">
        <v>57</v>
      </c>
      <c r="M28" s="47"/>
      <c r="N28" s="47"/>
      <c r="O28" s="47"/>
      <c r="P28" s="47"/>
      <c r="Q28" s="47"/>
    </row>
    <row r="29" spans="1:20" ht="14.25" x14ac:dyDescent="0.2">
      <c r="A29" s="3" t="s">
        <v>58</v>
      </c>
      <c r="C29" s="77" t="s">
        <v>59</v>
      </c>
      <c r="L29" s="49" t="s">
        <v>60</v>
      </c>
      <c r="M29" s="47"/>
      <c r="N29" s="47"/>
      <c r="O29" s="47"/>
      <c r="P29" s="47"/>
      <c r="Q29" s="47"/>
    </row>
    <row r="30" spans="1:20" ht="15" thickBot="1" x14ac:dyDescent="0.25">
      <c r="A30" s="4" t="s">
        <v>59</v>
      </c>
      <c r="L30" s="49" t="s">
        <v>61</v>
      </c>
      <c r="M30" s="47"/>
      <c r="N30" s="47"/>
      <c r="O30" s="47"/>
      <c r="P30" s="47"/>
      <c r="Q30" s="47"/>
    </row>
    <row r="31" spans="1:20" ht="14.25" x14ac:dyDescent="0.2">
      <c r="A31" s="11"/>
      <c r="L31" s="47"/>
      <c r="M31" s="47"/>
      <c r="N31" s="47"/>
      <c r="O31" s="47"/>
      <c r="P31" s="47"/>
      <c r="Q31" s="47"/>
    </row>
    <row r="33" spans="8:17" x14ac:dyDescent="0.2">
      <c r="L33" s="47" t="s">
        <v>62</v>
      </c>
      <c r="M33" s="47"/>
      <c r="N33" s="47"/>
      <c r="O33" s="47"/>
      <c r="P33" s="47"/>
      <c r="Q33" s="47"/>
    </row>
    <row r="34" spans="8:17" x14ac:dyDescent="0.2">
      <c r="L34" s="49" t="s">
        <v>63</v>
      </c>
      <c r="M34" s="49"/>
    </row>
    <row r="35" spans="8:17" x14ac:dyDescent="0.2">
      <c r="L35" s="49" t="s">
        <v>64</v>
      </c>
      <c r="N35" s="49"/>
    </row>
    <row r="36" spans="8:17" x14ac:dyDescent="0.2">
      <c r="L36" s="49" t="s">
        <v>65</v>
      </c>
      <c r="M36" s="49"/>
    </row>
    <row r="37" spans="8:17" x14ac:dyDescent="0.2">
      <c r="L37" s="47" t="s">
        <v>66</v>
      </c>
      <c r="M37" s="47"/>
      <c r="N37" s="47"/>
      <c r="O37" s="47"/>
      <c r="P37" s="47"/>
      <c r="Q37" s="47"/>
    </row>
    <row r="38" spans="8:17" x14ac:dyDescent="0.2">
      <c r="L38" s="49" t="s">
        <v>67</v>
      </c>
      <c r="M38" s="49"/>
      <c r="N38" s="49" t="s">
        <v>68</v>
      </c>
      <c r="O38" s="49"/>
      <c r="P38" s="49" t="s">
        <v>69</v>
      </c>
      <c r="Q38" s="49"/>
    </row>
    <row r="39" spans="8:17" x14ac:dyDescent="0.2">
      <c r="L39" s="49" t="s">
        <v>70</v>
      </c>
      <c r="M39" s="49"/>
      <c r="N39" s="49" t="s">
        <v>71</v>
      </c>
      <c r="O39" s="49"/>
      <c r="P39" s="49" t="s">
        <v>72</v>
      </c>
      <c r="Q39" s="49"/>
    </row>
    <row r="40" spans="8:17" x14ac:dyDescent="0.2">
      <c r="L40" s="47" t="s">
        <v>73</v>
      </c>
      <c r="M40" s="47"/>
      <c r="N40" s="47"/>
      <c r="O40" s="47"/>
      <c r="P40" s="47"/>
      <c r="Q40" s="47"/>
    </row>
    <row r="41" spans="8:17" x14ac:dyDescent="0.2">
      <c r="L41" s="49" t="s">
        <v>74</v>
      </c>
      <c r="M41" s="49"/>
      <c r="N41" s="49" t="s">
        <v>75</v>
      </c>
      <c r="O41" s="49"/>
      <c r="P41" s="49" t="s">
        <v>76</v>
      </c>
      <c r="Q41" s="49"/>
    </row>
    <row r="42" spans="8:17" x14ac:dyDescent="0.2">
      <c r="L42" s="49" t="s">
        <v>77</v>
      </c>
      <c r="M42" s="49"/>
      <c r="N42" s="49" t="s">
        <v>78</v>
      </c>
      <c r="O42" s="49"/>
      <c r="P42" s="49" t="s">
        <v>79</v>
      </c>
      <c r="Q42" s="49"/>
    </row>
    <row r="43" spans="8:17" x14ac:dyDescent="0.2">
      <c r="L43" s="47" t="s">
        <v>80</v>
      </c>
      <c r="M43" s="47"/>
      <c r="N43" s="47"/>
      <c r="O43" s="47"/>
      <c r="P43" s="47"/>
      <c r="Q43" s="47"/>
    </row>
    <row r="44" spans="8:17" x14ac:dyDescent="0.2">
      <c r="L44" s="46" t="s">
        <v>81</v>
      </c>
      <c r="M44" s="49" t="s">
        <v>82</v>
      </c>
      <c r="N44" s="49"/>
      <c r="O44" s="49" t="s">
        <v>83</v>
      </c>
      <c r="P44" s="49"/>
      <c r="Q44" s="46" t="s">
        <v>84</v>
      </c>
    </row>
    <row r="45" spans="8:17" x14ac:dyDescent="0.2">
      <c r="H45" s="9"/>
      <c r="L45" s="47" t="s">
        <v>85</v>
      </c>
      <c r="M45" s="47"/>
      <c r="N45" s="47"/>
      <c r="O45" s="47"/>
      <c r="P45" s="47"/>
      <c r="Q45" s="47"/>
    </row>
    <row r="46" spans="8:17" x14ac:dyDescent="0.2">
      <c r="L46" s="49" t="s">
        <v>86</v>
      </c>
      <c r="M46" s="49"/>
      <c r="N46" s="49" t="s">
        <v>87</v>
      </c>
      <c r="O46" s="49"/>
      <c r="P46" s="49" t="s">
        <v>88</v>
      </c>
      <c r="Q46" s="49"/>
    </row>
    <row r="47" spans="8:17" x14ac:dyDescent="0.2">
      <c r="L47" s="47" t="s">
        <v>89</v>
      </c>
      <c r="M47" s="47"/>
      <c r="N47" s="47"/>
      <c r="O47" s="47"/>
      <c r="P47" s="47"/>
      <c r="Q47" s="47"/>
    </row>
    <row r="48" spans="8:17" x14ac:dyDescent="0.2">
      <c r="L48" s="49" t="s">
        <v>90</v>
      </c>
      <c r="M48" s="49"/>
      <c r="N48" s="49" t="s">
        <v>91</v>
      </c>
      <c r="O48" s="49"/>
      <c r="P48" s="49" t="s">
        <v>92</v>
      </c>
      <c r="Q48" s="49"/>
    </row>
    <row r="49" spans="8:17" x14ac:dyDescent="0.2">
      <c r="L49" s="49" t="s">
        <v>93</v>
      </c>
      <c r="M49" s="49"/>
      <c r="N49" s="49" t="s">
        <v>94</v>
      </c>
      <c r="O49" s="49"/>
      <c r="P49" s="49"/>
      <c r="Q49" s="49"/>
    </row>
    <row r="60" spans="8:17" ht="13.5" thickBot="1" x14ac:dyDescent="0.25"/>
    <row r="61" spans="8:17" ht="16.5" thickBot="1" x14ac:dyDescent="0.25">
      <c r="H61" s="37" t="s">
        <v>95</v>
      </c>
      <c r="I61" s="41" t="s">
        <v>96</v>
      </c>
    </row>
    <row r="62" spans="8:17" ht="42.75" customHeight="1" thickBot="1" x14ac:dyDescent="0.25">
      <c r="H62" s="38" t="s">
        <v>97</v>
      </c>
      <c r="I62" s="39" t="s">
        <v>98</v>
      </c>
    </row>
    <row r="63" spans="8:17" ht="42.75" customHeight="1" thickBot="1" x14ac:dyDescent="0.25">
      <c r="H63" s="38" t="s">
        <v>99</v>
      </c>
      <c r="I63" s="39"/>
    </row>
    <row r="64" spans="8:17" ht="42.75" customHeight="1" thickBot="1" x14ac:dyDescent="0.25">
      <c r="H64" s="38" t="s">
        <v>100</v>
      </c>
      <c r="I64" s="39"/>
    </row>
    <row r="65" spans="8:9" ht="42.75" customHeight="1" thickBot="1" x14ac:dyDescent="0.25">
      <c r="H65" s="38" t="s">
        <v>101</v>
      </c>
      <c r="I65" s="39"/>
    </row>
    <row r="66" spans="8:9" ht="42.75" customHeight="1" thickBot="1" x14ac:dyDescent="0.25">
      <c r="H66" s="38" t="s">
        <v>102</v>
      </c>
      <c r="I66" s="39" t="s">
        <v>103</v>
      </c>
    </row>
    <row r="67" spans="8:9" ht="42.75" customHeight="1" thickBot="1" x14ac:dyDescent="0.25">
      <c r="H67" s="38" t="s">
        <v>104</v>
      </c>
      <c r="I67" s="40" t="s">
        <v>105</v>
      </c>
    </row>
  </sheetData>
  <customSheetViews>
    <customSheetView guid="{395EFF3C-AEB2-49D8-AE04-87D268AA7271}" showRuler="0" topLeftCell="A19">
      <selection activeCell="J3" sqref="J3"/>
      <pageMargins left="0" right="0" top="0" bottom="0" header="0" footer="0"/>
      <pageSetup paperSize="9" scale="72" orientation="portrait" r:id="rId1"/>
      <headerFooter alignWithMargins="0"/>
    </customSheetView>
  </customSheetViews>
  <mergeCells count="6">
    <mergeCell ref="B23:F23"/>
    <mergeCell ref="B24:F24"/>
    <mergeCell ref="B25:F25"/>
    <mergeCell ref="B4:F4"/>
    <mergeCell ref="B22:F22"/>
    <mergeCell ref="B12:F12"/>
  </mergeCells>
  <phoneticPr fontId="4" type="noConversion"/>
  <pageMargins left="0.75" right="0.75" top="1" bottom="1" header="0.5" footer="0.5"/>
  <pageSetup paperSize="9" scale="72" orientation="portrait" r:id="rId2"/>
  <headerFooter alignWithMargins="0"/>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AEC91-8972-4E81-AFEE-7441B9C1BEC9}">
  <dimension ref="A1:E49"/>
  <sheetViews>
    <sheetView showGridLines="0" workbookViewId="0">
      <selection activeCell="C21" sqref="C21"/>
    </sheetView>
  </sheetViews>
  <sheetFormatPr defaultRowHeight="15" x14ac:dyDescent="0.25"/>
  <cols>
    <col min="1" max="1" width="7.85546875" customWidth="1"/>
    <col min="2" max="2" width="21.140625" customWidth="1"/>
    <col min="3" max="3" width="65" style="127" customWidth="1"/>
    <col min="4" max="4" width="65.85546875" style="201" customWidth="1"/>
  </cols>
  <sheetData>
    <row r="1" spans="1:4" s="90" customFormat="1" ht="35.25" customHeight="1" x14ac:dyDescent="0.2">
      <c r="A1" s="204" t="s">
        <v>393</v>
      </c>
      <c r="B1" s="203"/>
      <c r="C1" s="203"/>
      <c r="D1" s="203"/>
    </row>
    <row r="2" spans="1:4" s="146" customFormat="1" ht="27.6" customHeight="1" x14ac:dyDescent="0.2">
      <c r="A2" s="234" t="s">
        <v>402</v>
      </c>
      <c r="B2" s="234"/>
      <c r="C2" s="87"/>
      <c r="D2" s="202"/>
    </row>
    <row r="3" spans="1:4" ht="64.5" customHeight="1" x14ac:dyDescent="0.25">
      <c r="A3" s="571"/>
      <c r="B3" s="571"/>
      <c r="C3" s="571"/>
    </row>
    <row r="16" spans="1:4" ht="15.75" thickBot="1" x14ac:dyDescent="0.3"/>
    <row r="17" spans="1:5" ht="24.6" customHeight="1" thickTop="1" x14ac:dyDescent="0.25">
      <c r="A17" s="214" t="s">
        <v>401</v>
      </c>
      <c r="B17" s="211"/>
      <c r="C17" s="211"/>
      <c r="D17" s="211"/>
      <c r="E17" s="212"/>
    </row>
    <row r="18" spans="1:5" ht="16.5" thickBot="1" x14ac:dyDescent="0.25">
      <c r="A18" s="235" t="s">
        <v>398</v>
      </c>
      <c r="B18" s="235" t="s">
        <v>345</v>
      </c>
      <c r="C18" s="235" t="s">
        <v>392</v>
      </c>
      <c r="D18" s="235" t="s">
        <v>489</v>
      </c>
    </row>
    <row r="19" spans="1:5" ht="48" thickTop="1" x14ac:dyDescent="0.25">
      <c r="A19" s="227" t="s">
        <v>397</v>
      </c>
      <c r="B19" s="238" t="s">
        <v>452</v>
      </c>
      <c r="C19" s="213" t="s">
        <v>455</v>
      </c>
      <c r="D19" s="211" t="s">
        <v>454</v>
      </c>
      <c r="E19" s="212"/>
    </row>
    <row r="20" spans="1:5" ht="90.6" customHeight="1" x14ac:dyDescent="0.25">
      <c r="A20" s="228"/>
      <c r="B20" s="239" t="s">
        <v>453</v>
      </c>
      <c r="C20" s="199" t="s">
        <v>468</v>
      </c>
      <c r="D20" s="216" t="s">
        <v>550</v>
      </c>
    </row>
    <row r="21" spans="1:5" s="13" customFormat="1" ht="138.94999999999999" customHeight="1" x14ac:dyDescent="0.2">
      <c r="A21" s="223" t="s">
        <v>435</v>
      </c>
      <c r="B21" s="240" t="s">
        <v>459</v>
      </c>
      <c r="C21" s="199" t="s">
        <v>469</v>
      </c>
      <c r="D21" s="221" t="s">
        <v>633</v>
      </c>
    </row>
    <row r="22" spans="1:5" ht="75" x14ac:dyDescent="0.25">
      <c r="A22" s="224" t="s">
        <v>399</v>
      </c>
      <c r="B22" s="241" t="s">
        <v>460</v>
      </c>
      <c r="C22" s="199" t="s">
        <v>456</v>
      </c>
      <c r="D22" s="216" t="s">
        <v>503</v>
      </c>
    </row>
    <row r="23" spans="1:5" ht="33.6" customHeight="1" x14ac:dyDescent="0.25">
      <c r="A23" s="225" t="s">
        <v>400</v>
      </c>
      <c r="B23" s="242" t="s">
        <v>408</v>
      </c>
      <c r="C23" s="199" t="s">
        <v>439</v>
      </c>
      <c r="D23" s="215"/>
    </row>
    <row r="24" spans="1:5" ht="49.35" customHeight="1" x14ac:dyDescent="0.2">
      <c r="A24" s="225"/>
      <c r="B24" s="243" t="s">
        <v>461</v>
      </c>
      <c r="C24" s="198" t="s">
        <v>501</v>
      </c>
      <c r="D24" s="222" t="s">
        <v>457</v>
      </c>
    </row>
    <row r="25" spans="1:5" ht="46.35" customHeight="1" x14ac:dyDescent="0.25">
      <c r="A25" s="226"/>
      <c r="B25" s="242" t="s">
        <v>462</v>
      </c>
      <c r="C25" s="198" t="s">
        <v>491</v>
      </c>
      <c r="D25" s="222" t="s">
        <v>458</v>
      </c>
    </row>
    <row r="26" spans="1:5" ht="36.6" customHeight="1" x14ac:dyDescent="0.25">
      <c r="A26" s="226"/>
      <c r="B26" s="244" t="s">
        <v>463</v>
      </c>
      <c r="C26" s="197" t="s">
        <v>389</v>
      </c>
      <c r="D26" s="222" t="s">
        <v>443</v>
      </c>
    </row>
    <row r="27" spans="1:5" ht="109.5" customHeight="1" x14ac:dyDescent="0.2">
      <c r="A27" s="229" t="s">
        <v>406</v>
      </c>
      <c r="B27" s="245" t="s">
        <v>464</v>
      </c>
      <c r="C27" s="253" t="s">
        <v>504</v>
      </c>
      <c r="D27" s="221" t="s">
        <v>599</v>
      </c>
    </row>
    <row r="28" spans="1:5" ht="32.450000000000003" customHeight="1" x14ac:dyDescent="0.25">
      <c r="A28" s="230" t="s">
        <v>407</v>
      </c>
      <c r="B28" s="246" t="s">
        <v>543</v>
      </c>
      <c r="C28" s="200" t="s">
        <v>547</v>
      </c>
      <c r="D28" s="215"/>
    </row>
    <row r="29" spans="1:5" ht="47.45" customHeight="1" x14ac:dyDescent="0.25">
      <c r="A29" s="231"/>
      <c r="B29" s="257" t="s">
        <v>544</v>
      </c>
      <c r="C29" s="199" t="s">
        <v>505</v>
      </c>
      <c r="D29" s="221" t="s">
        <v>444</v>
      </c>
    </row>
    <row r="30" spans="1:5" ht="46.7" customHeight="1" x14ac:dyDescent="0.25">
      <c r="A30" s="231"/>
      <c r="B30" s="258" t="s">
        <v>545</v>
      </c>
      <c r="C30" s="199" t="s">
        <v>506</v>
      </c>
      <c r="D30" s="221" t="s">
        <v>490</v>
      </c>
    </row>
    <row r="31" spans="1:5" ht="34.700000000000003" customHeight="1" x14ac:dyDescent="0.25">
      <c r="A31" s="231"/>
      <c r="B31" s="259" t="s">
        <v>546</v>
      </c>
      <c r="C31" s="197" t="s">
        <v>389</v>
      </c>
      <c r="D31" s="222" t="s">
        <v>548</v>
      </c>
    </row>
    <row r="32" spans="1:5" ht="29.45" customHeight="1" x14ac:dyDescent="0.25">
      <c r="A32" s="236" t="s">
        <v>409</v>
      </c>
      <c r="B32" s="282" t="s">
        <v>410</v>
      </c>
      <c r="C32" s="197"/>
      <c r="D32" s="215"/>
    </row>
    <row r="33" spans="1:5" ht="124.35" customHeight="1" x14ac:dyDescent="0.25">
      <c r="A33" s="232" t="s">
        <v>433</v>
      </c>
      <c r="B33" s="260" t="s">
        <v>465</v>
      </c>
      <c r="C33" s="199" t="s">
        <v>549</v>
      </c>
      <c r="D33" s="221" t="s">
        <v>495</v>
      </c>
    </row>
    <row r="34" spans="1:5" ht="144.6" customHeight="1" x14ac:dyDescent="0.25">
      <c r="A34" s="233"/>
      <c r="B34" s="261" t="s">
        <v>413</v>
      </c>
      <c r="C34" s="199" t="s">
        <v>600</v>
      </c>
      <c r="D34" s="221" t="s">
        <v>494</v>
      </c>
    </row>
    <row r="35" spans="1:5" ht="37.35" customHeight="1" x14ac:dyDescent="0.25">
      <c r="A35" s="233"/>
      <c r="B35" s="261" t="s">
        <v>414</v>
      </c>
      <c r="C35" s="199" t="s">
        <v>442</v>
      </c>
      <c r="D35" s="221" t="s">
        <v>502</v>
      </c>
    </row>
    <row r="36" spans="1:5" ht="33" customHeight="1" x14ac:dyDescent="0.25">
      <c r="A36" s="233"/>
      <c r="B36" s="261" t="s">
        <v>466</v>
      </c>
      <c r="C36" s="197" t="s">
        <v>391</v>
      </c>
      <c r="D36" s="215"/>
    </row>
    <row r="37" spans="1:5" ht="47.45" customHeight="1" x14ac:dyDescent="0.25">
      <c r="A37" s="232" t="s">
        <v>434</v>
      </c>
      <c r="B37" s="261" t="s">
        <v>437</v>
      </c>
      <c r="C37" s="199" t="s">
        <v>440</v>
      </c>
      <c r="D37" s="215"/>
    </row>
    <row r="38" spans="1:5" ht="50.45" customHeight="1" x14ac:dyDescent="0.25">
      <c r="A38" s="247"/>
      <c r="B38" s="261" t="s">
        <v>436</v>
      </c>
      <c r="C38" s="199" t="s">
        <v>492</v>
      </c>
      <c r="D38" s="221" t="s">
        <v>445</v>
      </c>
    </row>
    <row r="39" spans="1:5" ht="15.75" x14ac:dyDescent="0.25">
      <c r="A39" s="235" t="s">
        <v>411</v>
      </c>
      <c r="B39" s="249" t="s">
        <v>412</v>
      </c>
      <c r="C39" s="147"/>
      <c r="D39" s="215"/>
    </row>
    <row r="40" spans="1:5" ht="60" x14ac:dyDescent="0.2">
      <c r="A40" s="250"/>
      <c r="B40" s="248" t="s">
        <v>438</v>
      </c>
      <c r="C40" s="199" t="s">
        <v>441</v>
      </c>
      <c r="D40" s="221" t="s">
        <v>493</v>
      </c>
      <c r="E40" s="212"/>
    </row>
    <row r="41" spans="1:5" ht="15.75" thickBot="1" x14ac:dyDescent="0.3">
      <c r="A41" s="250"/>
      <c r="B41" s="237"/>
      <c r="C41" s="147"/>
      <c r="D41" s="215"/>
      <c r="E41" s="217"/>
    </row>
    <row r="42" spans="1:5" ht="15.75" thickTop="1" x14ac:dyDescent="0.25">
      <c r="A42" s="144"/>
      <c r="B42" s="145"/>
      <c r="C42" s="211"/>
      <c r="D42" s="211"/>
    </row>
    <row r="43" spans="1:5" x14ac:dyDescent="0.25">
      <c r="A43" s="144"/>
      <c r="B43" s="144"/>
      <c r="C43" s="147"/>
    </row>
    <row r="44" spans="1:5" x14ac:dyDescent="0.25">
      <c r="A44" s="144"/>
      <c r="B44" s="144"/>
      <c r="C44" s="147"/>
    </row>
    <row r="45" spans="1:5" x14ac:dyDescent="0.25">
      <c r="A45" s="144"/>
      <c r="B45" s="144"/>
      <c r="C45" s="147"/>
    </row>
    <row r="46" spans="1:5" x14ac:dyDescent="0.25">
      <c r="A46" s="144"/>
      <c r="B46" s="144"/>
      <c r="C46" s="147"/>
    </row>
    <row r="47" spans="1:5" x14ac:dyDescent="0.25">
      <c r="A47" s="144"/>
      <c r="B47" s="144"/>
      <c r="C47" s="147"/>
    </row>
    <row r="48" spans="1:5" x14ac:dyDescent="0.25">
      <c r="A48" s="144"/>
      <c r="B48" s="144"/>
      <c r="C48" s="147"/>
    </row>
    <row r="49" spans="1:3" x14ac:dyDescent="0.25">
      <c r="A49" s="144"/>
      <c r="B49" s="144"/>
      <c r="C49" s="147"/>
    </row>
  </sheetData>
  <mergeCells count="1">
    <mergeCell ref="A3:C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dimension ref="A1:Q28"/>
  <sheetViews>
    <sheetView topLeftCell="B1" workbookViewId="0">
      <selection activeCell="J20" sqref="J20"/>
    </sheetView>
  </sheetViews>
  <sheetFormatPr defaultRowHeight="12.75" x14ac:dyDescent="0.2"/>
  <cols>
    <col min="1" max="1" width="4.42578125" customWidth="1"/>
    <col min="2" max="2" width="12.5703125" customWidth="1"/>
    <col min="3" max="7" width="13.5703125" customWidth="1"/>
    <col min="8" max="8" width="8.5703125" style="32" customWidth="1"/>
    <col min="9" max="9" width="17.42578125" customWidth="1"/>
    <col min="10" max="10" width="84.140625" customWidth="1"/>
    <col min="11" max="11" width="73.85546875" customWidth="1"/>
    <col min="12" max="12" width="22.42578125" style="32" customWidth="1"/>
    <col min="13" max="13" width="97.140625" style="32" customWidth="1"/>
    <col min="14" max="14" width="71.5703125" style="32" customWidth="1"/>
    <col min="15" max="17" width="9.140625" style="32"/>
  </cols>
  <sheetData>
    <row r="1" spans="1:11" s="32" customFormat="1" ht="25.5" customHeight="1" x14ac:dyDescent="0.35">
      <c r="B1" s="195" t="s">
        <v>106</v>
      </c>
    </row>
    <row r="2" spans="1:11" s="32" customFormat="1" ht="13.5" thickBot="1" x14ac:dyDescent="0.25"/>
    <row r="3" spans="1:11" ht="24" customHeight="1" thickBot="1" x14ac:dyDescent="0.25">
      <c r="A3" s="32"/>
      <c r="B3" s="114"/>
      <c r="C3" s="125" t="s">
        <v>34</v>
      </c>
      <c r="D3" s="126" t="s">
        <v>21</v>
      </c>
      <c r="E3" s="126" t="s">
        <v>13</v>
      </c>
      <c r="F3" s="126" t="s">
        <v>8</v>
      </c>
      <c r="G3" s="126" t="s">
        <v>20</v>
      </c>
      <c r="H3" s="33"/>
      <c r="I3" s="139" t="s">
        <v>1</v>
      </c>
      <c r="J3" s="140" t="s">
        <v>107</v>
      </c>
      <c r="K3" s="32"/>
    </row>
    <row r="4" spans="1:11" ht="33" customHeight="1" thickBot="1" x14ac:dyDescent="0.25">
      <c r="A4" s="32"/>
      <c r="B4" s="123" t="s">
        <v>40</v>
      </c>
      <c r="C4" s="22" t="s">
        <v>12</v>
      </c>
      <c r="D4" s="23" t="s">
        <v>12</v>
      </c>
      <c r="E4" s="78" t="s">
        <v>10</v>
      </c>
      <c r="F4" s="80" t="s">
        <v>38</v>
      </c>
      <c r="G4" s="80" t="s">
        <v>38</v>
      </c>
      <c r="H4" s="33"/>
      <c r="I4" s="134" t="s">
        <v>108</v>
      </c>
      <c r="J4" s="109" t="s">
        <v>109</v>
      </c>
      <c r="K4" s="32"/>
    </row>
    <row r="5" spans="1:11" ht="33" customHeight="1" thickBot="1" x14ac:dyDescent="0.25">
      <c r="A5" s="32"/>
      <c r="B5" s="124" t="s">
        <v>9</v>
      </c>
      <c r="C5" s="26" t="s">
        <v>16</v>
      </c>
      <c r="D5" s="27" t="s">
        <v>12</v>
      </c>
      <c r="E5" s="79" t="s">
        <v>10</v>
      </c>
      <c r="F5" s="79" t="s">
        <v>10</v>
      </c>
      <c r="G5" s="81" t="s">
        <v>38</v>
      </c>
      <c r="H5" s="33"/>
      <c r="I5" s="135" t="s">
        <v>110</v>
      </c>
      <c r="J5" s="110" t="s">
        <v>111</v>
      </c>
      <c r="K5" s="32"/>
    </row>
    <row r="6" spans="1:11" ht="33" customHeight="1" thickBot="1" x14ac:dyDescent="0.25">
      <c r="A6" s="32"/>
      <c r="B6" s="124" t="s">
        <v>14</v>
      </c>
      <c r="C6" s="26" t="s">
        <v>16</v>
      </c>
      <c r="D6" s="27" t="s">
        <v>12</v>
      </c>
      <c r="E6" s="27" t="s">
        <v>12</v>
      </c>
      <c r="F6" s="79" t="s">
        <v>10</v>
      </c>
      <c r="G6" s="79" t="s">
        <v>10</v>
      </c>
      <c r="H6" s="33"/>
      <c r="I6" s="134" t="s">
        <v>112</v>
      </c>
      <c r="J6" s="109" t="s">
        <v>113</v>
      </c>
      <c r="K6" s="32"/>
    </row>
    <row r="7" spans="1:11" ht="33" customHeight="1" thickBot="1" x14ac:dyDescent="0.25">
      <c r="A7" s="32"/>
      <c r="B7" s="124" t="s">
        <v>11</v>
      </c>
      <c r="C7" s="26" t="s">
        <v>16</v>
      </c>
      <c r="D7" s="30" t="s">
        <v>16</v>
      </c>
      <c r="E7" s="27" t="s">
        <v>12</v>
      </c>
      <c r="F7" s="27" t="s">
        <v>12</v>
      </c>
      <c r="G7" s="79" t="s">
        <v>10</v>
      </c>
      <c r="H7" s="33"/>
      <c r="I7" s="134" t="s">
        <v>114</v>
      </c>
      <c r="J7" s="109" t="s">
        <v>115</v>
      </c>
      <c r="K7" s="32"/>
    </row>
    <row r="8" spans="1:11" ht="33" customHeight="1" thickBot="1" x14ac:dyDescent="0.25">
      <c r="A8" s="32"/>
      <c r="B8" s="124" t="s">
        <v>15</v>
      </c>
      <c r="C8" s="26" t="s">
        <v>16</v>
      </c>
      <c r="D8" s="30" t="s">
        <v>16</v>
      </c>
      <c r="E8" s="30" t="s">
        <v>16</v>
      </c>
      <c r="F8" s="30" t="s">
        <v>16</v>
      </c>
      <c r="G8" s="27" t="s">
        <v>12</v>
      </c>
      <c r="H8" s="33"/>
      <c r="I8" s="134" t="s">
        <v>116</v>
      </c>
      <c r="J8" s="109" t="s">
        <v>117</v>
      </c>
      <c r="K8" s="32"/>
    </row>
    <row r="9" spans="1:11" s="32" customFormat="1" ht="55.7" customHeight="1" thickBot="1" x14ac:dyDescent="0.25">
      <c r="B9" s="33"/>
      <c r="C9" s="33"/>
      <c r="D9" s="33"/>
      <c r="E9" s="33"/>
      <c r="F9" s="33"/>
      <c r="G9" s="33"/>
      <c r="H9" s="33"/>
      <c r="I9" s="111"/>
      <c r="J9" s="251" t="s">
        <v>451</v>
      </c>
      <c r="K9" s="33"/>
    </row>
    <row r="10" spans="1:11" s="32" customFormat="1" ht="24" customHeight="1" thickBot="1" x14ac:dyDescent="0.25">
      <c r="B10" s="33"/>
      <c r="C10" s="33"/>
      <c r="D10" s="33"/>
      <c r="E10" s="33"/>
      <c r="F10" s="33"/>
      <c r="G10" s="33"/>
      <c r="H10" s="33"/>
      <c r="I10" s="137" t="s">
        <v>2</v>
      </c>
      <c r="J10" s="138" t="s">
        <v>118</v>
      </c>
      <c r="K10" s="33"/>
    </row>
    <row r="11" spans="1:11" s="32" customFormat="1" ht="33" customHeight="1" thickBot="1" x14ac:dyDescent="0.25">
      <c r="B11" s="33"/>
      <c r="C11" s="33"/>
      <c r="D11" s="33"/>
      <c r="E11" s="33"/>
      <c r="F11" s="33"/>
      <c r="G11" s="33"/>
      <c r="H11" s="33"/>
      <c r="I11" s="136" t="s">
        <v>119</v>
      </c>
      <c r="J11" s="109" t="s">
        <v>120</v>
      </c>
    </row>
    <row r="12" spans="1:11" s="32" customFormat="1" ht="33" customHeight="1" thickBot="1" x14ac:dyDescent="0.25">
      <c r="B12" s="33"/>
      <c r="C12" s="33"/>
      <c r="D12" s="33"/>
      <c r="E12" s="33"/>
      <c r="F12" s="33"/>
      <c r="G12" s="33"/>
      <c r="H12" s="33"/>
      <c r="I12" s="136" t="s">
        <v>121</v>
      </c>
      <c r="J12" s="109" t="s">
        <v>122</v>
      </c>
    </row>
    <row r="13" spans="1:11" s="32" customFormat="1" ht="33" customHeight="1" thickBot="1" x14ac:dyDescent="0.25">
      <c r="B13" s="33"/>
      <c r="C13" s="33"/>
      <c r="D13" s="33"/>
      <c r="E13" s="33"/>
      <c r="F13" s="33"/>
      <c r="G13" s="33"/>
      <c r="H13" s="33"/>
      <c r="I13" s="136" t="s">
        <v>123</v>
      </c>
      <c r="J13" s="109" t="s">
        <v>124</v>
      </c>
    </row>
    <row r="14" spans="1:11" s="32" customFormat="1" ht="33" customHeight="1" thickBot="1" x14ac:dyDescent="0.25">
      <c r="B14" s="33"/>
      <c r="C14" s="33"/>
      <c r="D14" s="33"/>
      <c r="E14" s="33"/>
      <c r="F14" s="33"/>
      <c r="G14" s="33"/>
      <c r="H14" s="33"/>
      <c r="I14" s="136" t="s">
        <v>125</v>
      </c>
      <c r="J14" s="109" t="s">
        <v>126</v>
      </c>
    </row>
    <row r="15" spans="1:11" s="32" customFormat="1" ht="33" customHeight="1" thickBot="1" x14ac:dyDescent="0.25">
      <c r="B15" s="33"/>
      <c r="C15" s="33"/>
      <c r="D15" s="33"/>
      <c r="E15" s="33"/>
      <c r="F15" s="33"/>
      <c r="G15" s="33"/>
      <c r="H15" s="33"/>
      <c r="I15" s="136" t="s">
        <v>127</v>
      </c>
      <c r="J15" s="109" t="s">
        <v>128</v>
      </c>
    </row>
    <row r="16" spans="1:11" s="32" customFormat="1" ht="18" customHeight="1" thickBot="1" x14ac:dyDescent="0.25">
      <c r="B16" s="33"/>
      <c r="C16" s="33"/>
      <c r="D16" s="33"/>
      <c r="E16" s="33"/>
      <c r="F16" s="33"/>
      <c r="G16" s="33"/>
      <c r="H16" s="33"/>
    </row>
    <row r="17" spans="2:10" s="32" customFormat="1" ht="33.75" customHeight="1" thickBot="1" x14ac:dyDescent="0.3">
      <c r="B17" s="33"/>
      <c r="C17" s="33"/>
      <c r="D17" s="33"/>
      <c r="E17" s="33"/>
      <c r="F17" s="189"/>
      <c r="G17" s="188"/>
      <c r="H17" s="33"/>
      <c r="I17" s="118" t="s">
        <v>129</v>
      </c>
      <c r="J17" s="21" t="s">
        <v>130</v>
      </c>
    </row>
    <row r="18" spans="2:10" s="32" customFormat="1" ht="31.5" customHeight="1" thickBot="1" x14ac:dyDescent="0.25">
      <c r="B18" s="33"/>
      <c r="C18" s="33"/>
      <c r="D18" s="33"/>
      <c r="E18" s="33"/>
      <c r="F18" s="33"/>
      <c r="G18" s="33"/>
      <c r="H18" s="33"/>
      <c r="I18" s="119" t="s">
        <v>16</v>
      </c>
      <c r="J18" s="112" t="s">
        <v>131</v>
      </c>
    </row>
    <row r="19" spans="2:10" s="32" customFormat="1" ht="33" customHeight="1" thickBot="1" x14ac:dyDescent="0.25">
      <c r="B19" s="33"/>
      <c r="C19" s="33"/>
      <c r="D19" s="33"/>
      <c r="E19" s="33"/>
      <c r="F19" s="33"/>
      <c r="G19" s="33"/>
      <c r="H19" s="33"/>
      <c r="I19" s="120" t="s">
        <v>12</v>
      </c>
      <c r="J19" s="112" t="s">
        <v>467</v>
      </c>
    </row>
    <row r="20" spans="2:10" s="32" customFormat="1" ht="46.5" customHeight="1" thickBot="1" x14ac:dyDescent="0.25">
      <c r="I20" s="121" t="s">
        <v>10</v>
      </c>
      <c r="J20" s="112" t="s">
        <v>625</v>
      </c>
    </row>
    <row r="21" spans="2:10" s="32" customFormat="1" ht="66.75" customHeight="1" thickBot="1" x14ac:dyDescent="0.25">
      <c r="I21" s="122" t="s">
        <v>38</v>
      </c>
      <c r="J21" s="113" t="s">
        <v>624</v>
      </c>
    </row>
    <row r="22" spans="2:10" s="32" customFormat="1" ht="25.35" customHeight="1" x14ac:dyDescent="0.2">
      <c r="I22" s="190"/>
      <c r="J22" s="193" t="s">
        <v>386</v>
      </c>
    </row>
    <row r="23" spans="2:10" s="191" customFormat="1" ht="16.350000000000001" customHeight="1" thickBot="1" x14ac:dyDescent="0.25">
      <c r="I23" s="192"/>
      <c r="J23" s="196" t="s">
        <v>385</v>
      </c>
    </row>
    <row r="24" spans="2:10" s="32" customFormat="1" ht="29.25" customHeight="1" x14ac:dyDescent="0.2">
      <c r="J24" s="193" t="s">
        <v>388</v>
      </c>
    </row>
    <row r="25" spans="2:10" s="32" customFormat="1" ht="30.75" thickBot="1" x14ac:dyDescent="0.25">
      <c r="J25" s="194" t="s">
        <v>387</v>
      </c>
    </row>
    <row r="26" spans="2:10" s="32" customFormat="1" x14ac:dyDescent="0.2"/>
    <row r="27" spans="2:10" s="32" customFormat="1" x14ac:dyDescent="0.2"/>
    <row r="28" spans="2:10" s="32" customFormat="1" x14ac:dyDescent="0.2"/>
  </sheetData>
  <hyperlinks>
    <hyperlink ref="J23" r:id="rId1" xr:uid="{78B7FAC5-518F-419E-A4CF-79FE604DB334}"/>
    <hyperlink ref="J25" r:id="rId2" xr:uid="{D66FA408-BB27-43DE-AA43-2F9E711CF4FF}"/>
  </hyperlinks>
  <pageMargins left="0.23622047244094491" right="0.23622047244094491" top="0.74803149606299213" bottom="0.74803149606299213" header="0.31496062992125984" footer="0.31496062992125984"/>
  <pageSetup paperSize="8" scale="70" fitToHeight="0" orientation="portrait" r:id="rId3"/>
  <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64FDE-F2DB-4623-A3B7-9B748E550E69}">
  <sheetPr>
    <pageSetUpPr fitToPage="1"/>
  </sheetPr>
  <dimension ref="A1:U43"/>
  <sheetViews>
    <sheetView showGridLines="0" topLeftCell="C1" zoomScale="80" zoomScaleNormal="80" workbookViewId="0">
      <selection activeCell="C38" sqref="C38:H43"/>
    </sheetView>
  </sheetViews>
  <sheetFormatPr defaultColWidth="17.5703125" defaultRowHeight="12.75" x14ac:dyDescent="0.2"/>
  <cols>
    <col min="1" max="1" width="4.5703125" style="395" customWidth="1"/>
    <col min="2" max="2" width="11.5703125" style="470" hidden="1" customWidth="1"/>
    <col min="3" max="3" width="35.7109375" style="470" customWidth="1"/>
    <col min="4" max="4" width="50.5703125" style="459" customWidth="1"/>
    <col min="5" max="5" width="17.28515625" style="458" customWidth="1"/>
    <col min="6" max="6" width="13.140625" style="458" customWidth="1"/>
    <col min="7" max="7" width="12.42578125" style="458" customWidth="1"/>
    <col min="8" max="8" width="76.5703125" style="459" customWidth="1"/>
    <col min="9" max="9" width="15" style="458" customWidth="1"/>
    <col min="10" max="10" width="16.5703125" style="458" bestFit="1" customWidth="1"/>
    <col min="11" max="11" width="12.5703125" style="458" customWidth="1"/>
    <col min="12" max="12" width="17.140625" style="459" customWidth="1"/>
    <col min="13" max="13" width="16.5703125" style="459" hidden="1" customWidth="1"/>
    <col min="14" max="14" width="35.85546875" style="459" customWidth="1"/>
    <col min="15" max="15" width="11.5703125" style="459" customWidth="1"/>
    <col min="16" max="16" width="14.5703125" style="460" hidden="1" customWidth="1"/>
    <col min="17" max="18" width="11.5703125" style="460" hidden="1" customWidth="1"/>
    <col min="19" max="19" width="9.85546875" style="460" hidden="1" customWidth="1"/>
    <col min="20" max="20" width="11.42578125" style="396" customWidth="1"/>
    <col min="21" max="16384" width="17.5703125" style="396"/>
  </cols>
  <sheetData>
    <row r="1" spans="1:21" ht="40.5" customHeight="1" x14ac:dyDescent="0.2">
      <c r="A1" s="455"/>
      <c r="B1" s="455"/>
      <c r="C1" s="490" t="s">
        <v>640</v>
      </c>
      <c r="D1" s="491"/>
      <c r="E1" s="491"/>
      <c r="F1" s="491"/>
      <c r="G1" s="491"/>
      <c r="H1" s="491"/>
      <c r="I1" s="492" t="s">
        <v>641</v>
      </c>
      <c r="J1" s="493"/>
      <c r="K1" s="493"/>
      <c r="L1" s="493"/>
      <c r="M1" s="493"/>
      <c r="N1" s="493"/>
      <c r="O1" s="493"/>
      <c r="P1" s="493"/>
      <c r="Q1" s="493"/>
      <c r="R1" s="493"/>
      <c r="S1" s="493"/>
      <c r="T1" s="494"/>
    </row>
    <row r="2" spans="1:21" ht="40.5" customHeight="1" x14ac:dyDescent="0.2">
      <c r="A2" s="456"/>
      <c r="B2" s="457"/>
      <c r="C2" s="495" t="s">
        <v>642</v>
      </c>
      <c r="D2" s="496"/>
      <c r="E2" s="496"/>
      <c r="F2" s="496"/>
      <c r="G2" s="496"/>
      <c r="H2" s="497"/>
    </row>
    <row r="3" spans="1:21" ht="51.6" customHeight="1" x14ac:dyDescent="0.2">
      <c r="A3" s="461"/>
      <c r="B3" s="462"/>
      <c r="C3" s="498" t="s">
        <v>394</v>
      </c>
      <c r="D3" s="499" t="s">
        <v>643</v>
      </c>
      <c r="E3" s="500" t="s">
        <v>405</v>
      </c>
      <c r="F3" s="577" t="s">
        <v>644</v>
      </c>
      <c r="G3" s="577"/>
      <c r="H3" s="577"/>
      <c r="I3" s="582" t="s">
        <v>626</v>
      </c>
      <c r="J3" s="582"/>
      <c r="K3" s="583" t="s">
        <v>645</v>
      </c>
      <c r="L3" s="583"/>
    </row>
    <row r="4" spans="1:21" ht="54" x14ac:dyDescent="0.2">
      <c r="A4" s="461"/>
      <c r="B4" s="463"/>
      <c r="C4" s="501" t="s">
        <v>403</v>
      </c>
      <c r="D4" s="502" t="s">
        <v>646</v>
      </c>
      <c r="E4" s="500" t="s">
        <v>404</v>
      </c>
      <c r="F4" s="584" t="s">
        <v>729</v>
      </c>
      <c r="G4" s="584"/>
      <c r="H4" s="584"/>
      <c r="I4" s="584"/>
      <c r="J4" s="584"/>
      <c r="K4" s="584"/>
      <c r="L4" s="584"/>
    </row>
    <row r="5" spans="1:21" ht="60" customHeight="1" x14ac:dyDescent="0.2">
      <c r="A5" s="464"/>
      <c r="B5" s="465" t="s">
        <v>416</v>
      </c>
      <c r="C5" s="574" t="s">
        <v>647</v>
      </c>
      <c r="D5" s="574"/>
      <c r="E5" s="579" t="s">
        <v>648</v>
      </c>
      <c r="F5" s="579"/>
      <c r="G5" s="579"/>
      <c r="H5" s="503" t="s">
        <v>649</v>
      </c>
      <c r="I5" s="578" t="s">
        <v>650</v>
      </c>
      <c r="J5" s="578"/>
      <c r="K5" s="578"/>
      <c r="L5" s="576" t="s">
        <v>651</v>
      </c>
      <c r="M5" s="576"/>
      <c r="N5" s="576"/>
      <c r="O5" s="576"/>
      <c r="P5" s="576"/>
      <c r="Q5" s="576"/>
      <c r="R5" s="576"/>
      <c r="S5" s="576"/>
      <c r="T5" s="576"/>
    </row>
    <row r="6" spans="1:21" ht="111.75" customHeight="1" x14ac:dyDescent="0.2">
      <c r="A6" s="466" t="s">
        <v>384</v>
      </c>
      <c r="B6" s="467" t="s">
        <v>0</v>
      </c>
      <c r="C6" s="504" t="s">
        <v>395</v>
      </c>
      <c r="D6" s="380" t="s">
        <v>396</v>
      </c>
      <c r="E6" s="379" t="s">
        <v>1</v>
      </c>
      <c r="F6" s="379" t="s">
        <v>2</v>
      </c>
      <c r="G6" s="379" t="s">
        <v>383</v>
      </c>
      <c r="H6" s="378" t="s">
        <v>415</v>
      </c>
      <c r="I6" s="377" t="s">
        <v>1</v>
      </c>
      <c r="J6" s="377" t="s">
        <v>2</v>
      </c>
      <c r="K6" s="377" t="s">
        <v>383</v>
      </c>
      <c r="L6" s="374" t="s">
        <v>343</v>
      </c>
      <c r="M6" s="374" t="s">
        <v>4</v>
      </c>
      <c r="N6" s="374" t="s">
        <v>344</v>
      </c>
      <c r="O6" s="374" t="s">
        <v>5</v>
      </c>
      <c r="P6" s="376" t="s">
        <v>6</v>
      </c>
      <c r="Q6" s="375" t="s">
        <v>1</v>
      </c>
      <c r="R6" s="375" t="s">
        <v>2</v>
      </c>
      <c r="S6" s="375" t="s">
        <v>3</v>
      </c>
      <c r="T6" s="374" t="s">
        <v>448</v>
      </c>
    </row>
    <row r="7" spans="1:21" ht="85.5" customHeight="1" x14ac:dyDescent="0.25">
      <c r="B7" s="468"/>
      <c r="C7" s="505" t="s">
        <v>652</v>
      </c>
      <c r="D7" s="573" t="s">
        <v>653</v>
      </c>
      <c r="E7" s="573"/>
      <c r="F7" s="573"/>
      <c r="G7" s="573"/>
      <c r="H7" s="573"/>
      <c r="I7" s="573"/>
      <c r="J7" s="573"/>
      <c r="K7" s="573"/>
      <c r="L7" s="573"/>
      <c r="M7" s="573"/>
      <c r="N7" s="573"/>
      <c r="O7" s="573"/>
      <c r="P7" s="573"/>
      <c r="Q7" s="573"/>
      <c r="R7" s="573"/>
      <c r="S7" s="573"/>
      <c r="T7" s="573"/>
      <c r="U7" s="469"/>
    </row>
    <row r="8" spans="1:21" ht="218.25" customHeight="1" x14ac:dyDescent="0.25">
      <c r="B8" s="468"/>
      <c r="C8" s="506" t="s">
        <v>654</v>
      </c>
      <c r="D8" s="371" t="s">
        <v>655</v>
      </c>
      <c r="E8" s="370" t="s">
        <v>20</v>
      </c>
      <c r="F8" s="370" t="s">
        <v>9</v>
      </c>
      <c r="G8" s="369" t="str">
        <f>VLOOKUP(E8&amp;F8,[3]Lookup!$A$2:$B$26,2,FALSE)</f>
        <v>Extreme</v>
      </c>
      <c r="H8" s="371" t="s">
        <v>656</v>
      </c>
      <c r="I8" s="370" t="s">
        <v>20</v>
      </c>
      <c r="J8" s="370" t="s">
        <v>15</v>
      </c>
      <c r="K8" s="369" t="str">
        <f>VLOOKUP(I8&amp;J8,[3]Lookup!$A$2:$B$26,2,FALSE)</f>
        <v>Medium</v>
      </c>
      <c r="L8" s="372" t="s">
        <v>390</v>
      </c>
      <c r="M8" s="371"/>
      <c r="N8" s="368" t="s">
        <v>657</v>
      </c>
      <c r="O8" s="371" t="s">
        <v>658</v>
      </c>
      <c r="P8" s="372"/>
      <c r="Q8" s="373"/>
      <c r="R8" s="373"/>
      <c r="S8" s="372"/>
      <c r="T8" s="371" t="s">
        <v>658</v>
      </c>
      <c r="U8" s="469"/>
    </row>
    <row r="9" spans="1:21" ht="169.5" customHeight="1" x14ac:dyDescent="0.25">
      <c r="B9" s="468"/>
      <c r="C9" s="506" t="s">
        <v>659</v>
      </c>
      <c r="D9" s="371" t="s">
        <v>722</v>
      </c>
      <c r="E9" s="370" t="s">
        <v>20</v>
      </c>
      <c r="F9" s="370" t="s">
        <v>9</v>
      </c>
      <c r="G9" s="369" t="s">
        <v>38</v>
      </c>
      <c r="H9" s="371" t="s">
        <v>660</v>
      </c>
      <c r="I9" s="370" t="s">
        <v>8</v>
      </c>
      <c r="J9" s="370" t="s">
        <v>14</v>
      </c>
      <c r="K9" s="369" t="str">
        <f>VLOOKUP(I9&amp;J9,[3]Lookup!$A$2:$B$26,2,FALSE)</f>
        <v>High</v>
      </c>
      <c r="L9" s="372" t="s">
        <v>390</v>
      </c>
      <c r="M9" s="371"/>
      <c r="N9" s="368"/>
      <c r="O9" s="371"/>
      <c r="P9" s="372"/>
      <c r="Q9" s="373"/>
      <c r="R9" s="373"/>
      <c r="S9" s="372"/>
      <c r="T9" s="371"/>
      <c r="U9" s="469"/>
    </row>
    <row r="10" spans="1:21" ht="86.25" customHeight="1" x14ac:dyDescent="0.25">
      <c r="B10" s="468"/>
      <c r="C10" s="505" t="s">
        <v>661</v>
      </c>
      <c r="D10" s="573" t="s">
        <v>662</v>
      </c>
      <c r="E10" s="573"/>
      <c r="F10" s="573"/>
      <c r="G10" s="573"/>
      <c r="H10" s="573"/>
      <c r="I10" s="573"/>
      <c r="J10" s="573"/>
      <c r="K10" s="573"/>
      <c r="L10" s="573"/>
      <c r="M10" s="573"/>
      <c r="N10" s="573"/>
      <c r="O10" s="573"/>
      <c r="P10" s="573"/>
      <c r="Q10" s="573"/>
      <c r="R10" s="573"/>
      <c r="S10" s="573"/>
      <c r="T10" s="573"/>
      <c r="U10" s="469"/>
    </row>
    <row r="11" spans="1:21" ht="255.75" customHeight="1" x14ac:dyDescent="0.25">
      <c r="B11" s="468"/>
      <c r="C11" s="506" t="s">
        <v>663</v>
      </c>
      <c r="D11" s="371" t="s">
        <v>664</v>
      </c>
      <c r="E11" s="370" t="s">
        <v>20</v>
      </c>
      <c r="F11" s="370" t="s">
        <v>9</v>
      </c>
      <c r="G11" s="369" t="s">
        <v>38</v>
      </c>
      <c r="H11" s="371" t="s">
        <v>665</v>
      </c>
      <c r="I11" s="370" t="s">
        <v>8</v>
      </c>
      <c r="J11" s="370" t="s">
        <v>14</v>
      </c>
      <c r="K11" s="369" t="str">
        <f>VLOOKUP(I11&amp;J11,[3]Lookup!$A$2:$B$26,2,FALSE)</f>
        <v>High</v>
      </c>
      <c r="L11" s="371"/>
      <c r="M11" s="371"/>
      <c r="N11" s="368" t="s">
        <v>666</v>
      </c>
      <c r="O11" s="371"/>
      <c r="P11" s="372"/>
      <c r="Q11" s="373"/>
      <c r="R11" s="373"/>
      <c r="S11" s="372"/>
      <c r="T11" s="371"/>
      <c r="U11" s="469"/>
    </row>
    <row r="12" spans="1:21" ht="214.5" customHeight="1" x14ac:dyDescent="0.25">
      <c r="B12" s="468"/>
      <c r="C12" s="506" t="s">
        <v>667</v>
      </c>
      <c r="D12" s="371" t="s">
        <v>668</v>
      </c>
      <c r="E12" s="370" t="s">
        <v>8</v>
      </c>
      <c r="F12" s="370" t="s">
        <v>9</v>
      </c>
      <c r="G12" s="369" t="str">
        <f>VLOOKUP(E12&amp;F12,[3]Lookup!$A$2:$B$26,2,FALSE)</f>
        <v>High</v>
      </c>
      <c r="H12" s="371" t="s">
        <v>669</v>
      </c>
      <c r="I12" s="370" t="s">
        <v>13</v>
      </c>
      <c r="J12" s="370" t="s">
        <v>14</v>
      </c>
      <c r="K12" s="369" t="str">
        <f>VLOOKUP(I12&amp;J12,[3]Lookup!$A$2:$B$26,2,FALSE)</f>
        <v>Medium</v>
      </c>
      <c r="L12" s="371"/>
      <c r="M12" s="371"/>
      <c r="N12" s="368" t="s">
        <v>723</v>
      </c>
      <c r="O12" s="371"/>
      <c r="P12" s="372"/>
      <c r="Q12" s="373"/>
      <c r="R12" s="373"/>
      <c r="S12" s="372"/>
      <c r="T12" s="371"/>
      <c r="U12" s="469"/>
    </row>
    <row r="13" spans="1:21" ht="62.25" customHeight="1" x14ac:dyDescent="0.2">
      <c r="C13" s="505" t="s">
        <v>670</v>
      </c>
      <c r="D13" s="572" t="s">
        <v>671</v>
      </c>
      <c r="E13" s="572"/>
      <c r="F13" s="572"/>
      <c r="G13" s="572"/>
      <c r="H13" s="572"/>
      <c r="I13" s="572"/>
      <c r="J13" s="572"/>
      <c r="K13" s="572"/>
      <c r="L13" s="572"/>
      <c r="M13" s="572"/>
      <c r="N13" s="572"/>
      <c r="O13" s="572"/>
      <c r="P13" s="572"/>
      <c r="Q13" s="572"/>
      <c r="R13" s="572"/>
      <c r="S13" s="572"/>
      <c r="T13" s="572"/>
    </row>
    <row r="14" spans="1:21" ht="89.25" customHeight="1" x14ac:dyDescent="0.25">
      <c r="B14" s="471"/>
      <c r="C14" s="507" t="s">
        <v>672</v>
      </c>
      <c r="D14" s="371" t="s">
        <v>673</v>
      </c>
      <c r="E14" s="370" t="s">
        <v>8</v>
      </c>
      <c r="F14" s="370" t="s">
        <v>14</v>
      </c>
      <c r="G14" s="369" t="str">
        <f>VLOOKUP(E14&amp;F14,[3]Lookup!$A$2:$B$26,2,FALSE)</f>
        <v>High</v>
      </c>
      <c r="H14" s="371" t="s">
        <v>674</v>
      </c>
      <c r="I14" s="370" t="s">
        <v>13</v>
      </c>
      <c r="J14" s="370" t="s">
        <v>14</v>
      </c>
      <c r="K14" s="369" t="str">
        <f>VLOOKUP(I14&amp;J14,[3]Lookup!$A$2:$B$26,2,FALSE)</f>
        <v>Medium</v>
      </c>
      <c r="L14" s="371" t="s">
        <v>390</v>
      </c>
      <c r="M14" s="371"/>
      <c r="N14" s="371" t="s">
        <v>675</v>
      </c>
      <c r="O14" s="371"/>
      <c r="P14" s="372"/>
      <c r="Q14" s="373"/>
      <c r="R14" s="373"/>
      <c r="S14" s="372"/>
      <c r="T14" s="371"/>
      <c r="U14" s="469"/>
    </row>
    <row r="15" spans="1:21" ht="89.25" customHeight="1" x14ac:dyDescent="0.25">
      <c r="B15" s="471"/>
      <c r="C15" s="507" t="s">
        <v>676</v>
      </c>
      <c r="D15" s="371" t="s">
        <v>677</v>
      </c>
      <c r="E15" s="370" t="s">
        <v>8</v>
      </c>
      <c r="F15" s="370" t="s">
        <v>14</v>
      </c>
      <c r="G15" s="369" t="str">
        <f>VLOOKUP(E15&amp;F15,[3]Lookup!$A$2:$B$26,2,FALSE)</f>
        <v>High</v>
      </c>
      <c r="H15" s="371" t="s">
        <v>724</v>
      </c>
      <c r="I15" s="370" t="s">
        <v>8</v>
      </c>
      <c r="J15" s="370" t="s">
        <v>14</v>
      </c>
      <c r="K15" s="369" t="str">
        <f>VLOOKUP(I15&amp;J15,[3]Lookup!$A$2:$B$26,2,FALSE)</f>
        <v>High</v>
      </c>
      <c r="L15" s="371" t="s">
        <v>390</v>
      </c>
      <c r="M15" s="371"/>
      <c r="N15" s="371" t="s">
        <v>678</v>
      </c>
      <c r="O15" s="371"/>
      <c r="P15" s="372"/>
      <c r="Q15" s="373"/>
      <c r="R15" s="373"/>
      <c r="S15" s="372"/>
      <c r="T15" s="371"/>
      <c r="U15" s="469"/>
    </row>
    <row r="16" spans="1:21" ht="69" customHeight="1" x14ac:dyDescent="0.25">
      <c r="B16" s="471"/>
      <c r="C16" s="507" t="s">
        <v>679</v>
      </c>
      <c r="D16" s="371" t="s">
        <v>680</v>
      </c>
      <c r="E16" s="370" t="s">
        <v>20</v>
      </c>
      <c r="F16" s="370" t="s">
        <v>14</v>
      </c>
      <c r="G16" s="369" t="str">
        <f>VLOOKUP(E16&amp;F16,[3]Lookup!$A$2:$B$26,2,FALSE)</f>
        <v>High</v>
      </c>
      <c r="H16" s="371" t="s">
        <v>681</v>
      </c>
      <c r="I16" s="370" t="s">
        <v>13</v>
      </c>
      <c r="J16" s="370" t="s">
        <v>14</v>
      </c>
      <c r="K16" s="369" t="str">
        <f>VLOOKUP(I16&amp;J16,[3]Lookup!$A$2:$B$26,2,FALSE)</f>
        <v>Medium</v>
      </c>
      <c r="L16" s="368" t="s">
        <v>390</v>
      </c>
      <c r="M16" s="371"/>
      <c r="N16" s="371" t="s">
        <v>682</v>
      </c>
      <c r="O16" s="371"/>
      <c r="P16" s="372"/>
      <c r="Q16" s="373"/>
      <c r="R16" s="373"/>
      <c r="S16" s="372"/>
      <c r="T16" s="371"/>
      <c r="U16" s="469"/>
    </row>
    <row r="17" spans="1:21" ht="153" customHeight="1" x14ac:dyDescent="0.25">
      <c r="B17" s="471"/>
      <c r="C17" s="507" t="s">
        <v>683</v>
      </c>
      <c r="D17" s="371" t="s">
        <v>684</v>
      </c>
      <c r="E17" s="370" t="s">
        <v>20</v>
      </c>
      <c r="F17" s="370" t="s">
        <v>14</v>
      </c>
      <c r="G17" s="369" t="str">
        <f>VLOOKUP(E17&amp;F17,[3]Lookup!$A$2:$B$26,2,FALSE)</f>
        <v>High</v>
      </c>
      <c r="H17" s="371" t="s">
        <v>685</v>
      </c>
      <c r="I17" s="370" t="s">
        <v>8</v>
      </c>
      <c r="J17" s="370" t="s">
        <v>14</v>
      </c>
      <c r="K17" s="369" t="str">
        <f>VLOOKUP(I17&amp;J17,[3]Lookup!$A$2:$B$26,2,FALSE)</f>
        <v>High</v>
      </c>
      <c r="L17" s="371" t="s">
        <v>390</v>
      </c>
      <c r="M17" s="371"/>
      <c r="N17" s="371" t="s">
        <v>686</v>
      </c>
      <c r="O17" s="371"/>
      <c r="P17" s="372"/>
      <c r="Q17" s="373"/>
      <c r="R17" s="373"/>
      <c r="S17" s="372"/>
      <c r="T17" s="371"/>
      <c r="U17" s="469"/>
    </row>
    <row r="18" spans="1:21" ht="122.25" customHeight="1" x14ac:dyDescent="0.25">
      <c r="B18" s="471"/>
      <c r="C18" s="507" t="s">
        <v>687</v>
      </c>
      <c r="D18" s="371" t="s">
        <v>688</v>
      </c>
      <c r="E18" s="370" t="s">
        <v>8</v>
      </c>
      <c r="F18" s="370" t="s">
        <v>14</v>
      </c>
      <c r="G18" s="369" t="str">
        <f>VLOOKUP(E18&amp;F18,[3]Lookup!$A$2:$B$26,2,FALSE)</f>
        <v>High</v>
      </c>
      <c r="H18" s="371" t="s">
        <v>725</v>
      </c>
      <c r="I18" s="370" t="s">
        <v>8</v>
      </c>
      <c r="J18" s="370" t="s">
        <v>14</v>
      </c>
      <c r="K18" s="369" t="str">
        <f>VLOOKUP(I18&amp;J18,[3]Lookup!$A$2:$B$26,2,FALSE)</f>
        <v>High</v>
      </c>
      <c r="L18" s="371" t="s">
        <v>390</v>
      </c>
      <c r="M18" s="371"/>
      <c r="N18" s="371" t="s">
        <v>689</v>
      </c>
      <c r="O18" s="371"/>
      <c r="P18" s="372"/>
      <c r="Q18" s="373"/>
      <c r="R18" s="373"/>
      <c r="S18" s="372"/>
      <c r="T18" s="371"/>
      <c r="U18" s="469"/>
    </row>
    <row r="19" spans="1:21" ht="100.5" customHeight="1" x14ac:dyDescent="0.25">
      <c r="B19" s="471"/>
      <c r="C19" s="507" t="s">
        <v>690</v>
      </c>
      <c r="D19" s="371" t="s">
        <v>691</v>
      </c>
      <c r="E19" s="370" t="s">
        <v>8</v>
      </c>
      <c r="F19" s="370" t="s">
        <v>14</v>
      </c>
      <c r="G19" s="369" t="str">
        <f>VLOOKUP(E19&amp;F19,[3]Lookup!$A$2:$B$26,2,FALSE)</f>
        <v>High</v>
      </c>
      <c r="H19" s="371" t="s">
        <v>692</v>
      </c>
      <c r="I19" s="370" t="s">
        <v>8</v>
      </c>
      <c r="J19" s="370" t="s">
        <v>14</v>
      </c>
      <c r="K19" s="369" t="str">
        <f>VLOOKUP(I19&amp;J19,[3]Lookup!$A$2:$B$26,2,FALSE)</f>
        <v>High</v>
      </c>
      <c r="L19" s="371" t="s">
        <v>346</v>
      </c>
      <c r="M19" s="371"/>
      <c r="N19" s="371" t="s">
        <v>693</v>
      </c>
      <c r="O19" s="371"/>
      <c r="P19" s="372"/>
      <c r="Q19" s="373"/>
      <c r="R19" s="373"/>
      <c r="S19" s="372"/>
      <c r="T19" s="371"/>
      <c r="U19" s="469"/>
    </row>
    <row r="20" spans="1:21" ht="139.5" customHeight="1" x14ac:dyDescent="0.25">
      <c r="B20" s="471"/>
      <c r="C20" s="507" t="s">
        <v>694</v>
      </c>
      <c r="D20" s="371" t="s">
        <v>695</v>
      </c>
      <c r="E20" s="370" t="s">
        <v>8</v>
      </c>
      <c r="F20" s="370" t="s">
        <v>9</v>
      </c>
      <c r="G20" s="369" t="str">
        <f>VLOOKUP(E20&amp;F20,[3]Lookup!$A$2:$B$26,2,FALSE)</f>
        <v>High</v>
      </c>
      <c r="H20" s="371" t="s">
        <v>696</v>
      </c>
      <c r="I20" s="370" t="s">
        <v>13</v>
      </c>
      <c r="J20" s="370" t="s">
        <v>14</v>
      </c>
      <c r="K20" s="369" t="str">
        <f>VLOOKUP(I20&amp;J20,[3]Lookup!$A$2:$B$26,2,FALSE)</f>
        <v>Medium</v>
      </c>
      <c r="L20" s="371" t="s">
        <v>390</v>
      </c>
      <c r="M20" s="371"/>
      <c r="N20" s="371" t="s">
        <v>697</v>
      </c>
      <c r="O20" s="371"/>
      <c r="P20" s="372"/>
      <c r="Q20" s="373"/>
      <c r="R20" s="373"/>
      <c r="S20" s="372"/>
      <c r="T20" s="371"/>
      <c r="U20" s="469"/>
    </row>
    <row r="21" spans="1:21" ht="144.75" customHeight="1" x14ac:dyDescent="0.25">
      <c r="B21" s="471"/>
      <c r="C21" s="507" t="s">
        <v>698</v>
      </c>
      <c r="D21" s="371" t="s">
        <v>699</v>
      </c>
      <c r="E21" s="370" t="s">
        <v>8</v>
      </c>
      <c r="F21" s="370" t="s">
        <v>14</v>
      </c>
      <c r="G21" s="369" t="str">
        <f>VLOOKUP(E21&amp;F21,[3]Lookup!$A$2:$B$26,2,FALSE)</f>
        <v>High</v>
      </c>
      <c r="H21" s="371" t="s">
        <v>700</v>
      </c>
      <c r="I21" s="370" t="s">
        <v>8</v>
      </c>
      <c r="J21" s="370" t="s">
        <v>14</v>
      </c>
      <c r="K21" s="369" t="str">
        <f>VLOOKUP(I21&amp;J21,[3]Lookup!$A$2:$B$26,2,FALSE)</f>
        <v>High</v>
      </c>
      <c r="L21" s="371" t="s">
        <v>390</v>
      </c>
      <c r="M21" s="371"/>
      <c r="N21" s="371" t="s">
        <v>726</v>
      </c>
      <c r="O21" s="371"/>
      <c r="P21" s="372"/>
      <c r="Q21" s="373"/>
      <c r="R21" s="373"/>
      <c r="S21" s="372"/>
      <c r="T21" s="371"/>
      <c r="U21" s="469"/>
    </row>
    <row r="22" spans="1:21" ht="99.75" customHeight="1" x14ac:dyDescent="0.25">
      <c r="B22" s="471"/>
      <c r="C22" s="507" t="s">
        <v>701</v>
      </c>
      <c r="D22" s="371" t="s">
        <v>688</v>
      </c>
      <c r="E22" s="370" t="s">
        <v>20</v>
      </c>
      <c r="F22" s="370" t="s">
        <v>14</v>
      </c>
      <c r="G22" s="369" t="str">
        <f>VLOOKUP(E22&amp;F22,[3]Lookup!$A$2:$B$26,2,FALSE)</f>
        <v>High</v>
      </c>
      <c r="H22" s="371" t="s">
        <v>702</v>
      </c>
      <c r="I22" s="370" t="s">
        <v>8</v>
      </c>
      <c r="J22" s="370" t="s">
        <v>14</v>
      </c>
      <c r="K22" s="369" t="str">
        <f>VLOOKUP(I22&amp;J22,[3]Lookup!$A$2:$B$26,2,FALSE)</f>
        <v>High</v>
      </c>
      <c r="L22" s="371" t="s">
        <v>346</v>
      </c>
      <c r="M22" s="371"/>
      <c r="N22" s="371" t="s">
        <v>703</v>
      </c>
      <c r="O22" s="371"/>
      <c r="P22" s="372"/>
      <c r="Q22" s="373"/>
      <c r="R22" s="373"/>
      <c r="S22" s="372"/>
      <c r="T22" s="371"/>
      <c r="U22" s="469"/>
    </row>
    <row r="23" spans="1:21" ht="118.5" customHeight="1" x14ac:dyDescent="0.25">
      <c r="B23" s="471"/>
      <c r="C23" s="507" t="s">
        <v>704</v>
      </c>
      <c r="D23" s="371" t="s">
        <v>727</v>
      </c>
      <c r="E23" s="370" t="s">
        <v>8</v>
      </c>
      <c r="F23" s="370" t="s">
        <v>14</v>
      </c>
      <c r="G23" s="369" t="str">
        <f>VLOOKUP(E23&amp;F23,[3]Lookup!$A$2:$B$26,2,FALSE)</f>
        <v>High</v>
      </c>
      <c r="H23" s="371" t="s">
        <v>705</v>
      </c>
      <c r="I23" s="370" t="s">
        <v>8</v>
      </c>
      <c r="J23" s="370" t="s">
        <v>14</v>
      </c>
      <c r="K23" s="369" t="str">
        <f>VLOOKUP(I23&amp;J23,[3]Lookup!$A$2:$B$26,2,FALSE)</f>
        <v>High</v>
      </c>
      <c r="L23" s="371" t="s">
        <v>346</v>
      </c>
      <c r="M23" s="371"/>
      <c r="N23" s="371" t="s">
        <v>706</v>
      </c>
      <c r="O23" s="371"/>
      <c r="P23" s="372"/>
      <c r="Q23" s="373"/>
      <c r="R23" s="373"/>
      <c r="S23" s="372"/>
      <c r="T23" s="371"/>
      <c r="U23" s="469"/>
    </row>
    <row r="24" spans="1:21" ht="94.5" customHeight="1" x14ac:dyDescent="0.25">
      <c r="B24" s="471"/>
      <c r="C24" s="507" t="s">
        <v>707</v>
      </c>
      <c r="D24" s="371" t="s">
        <v>728</v>
      </c>
      <c r="E24" s="370" t="s">
        <v>8</v>
      </c>
      <c r="F24" s="370" t="s">
        <v>14</v>
      </c>
      <c r="G24" s="369" t="str">
        <f>VLOOKUP(E24&amp;F24,[3]Lookup!$A$2:$B$26,2,FALSE)</f>
        <v>High</v>
      </c>
      <c r="H24" s="371" t="s">
        <v>708</v>
      </c>
      <c r="I24" s="370" t="s">
        <v>8</v>
      </c>
      <c r="J24" s="370" t="s">
        <v>14</v>
      </c>
      <c r="K24" s="369" t="str">
        <f>VLOOKUP(I24&amp;J24,[3]Lookup!$A$2:$B$26,2,FALSE)</f>
        <v>High</v>
      </c>
      <c r="L24" s="371" t="s">
        <v>390</v>
      </c>
      <c r="M24" s="371"/>
      <c r="N24" s="371"/>
      <c r="O24" s="371"/>
      <c r="P24" s="372"/>
      <c r="Q24" s="373"/>
      <c r="R24" s="373"/>
      <c r="S24" s="372"/>
      <c r="T24" s="371"/>
      <c r="U24" s="469"/>
    </row>
    <row r="25" spans="1:21" ht="54.75" customHeight="1" x14ac:dyDescent="0.25">
      <c r="B25" s="471"/>
      <c r="C25" s="507" t="s">
        <v>709</v>
      </c>
      <c r="D25" s="371" t="s">
        <v>710</v>
      </c>
      <c r="E25" s="370" t="s">
        <v>8</v>
      </c>
      <c r="F25" s="370" t="s">
        <v>14</v>
      </c>
      <c r="G25" s="369" t="str">
        <f>VLOOKUP(E25&amp;F25,[3]Lookup!$A$2:$B$26,2,FALSE)</f>
        <v>High</v>
      </c>
      <c r="H25" s="371" t="s">
        <v>711</v>
      </c>
      <c r="I25" s="370" t="s">
        <v>8</v>
      </c>
      <c r="J25" s="370" t="s">
        <v>14</v>
      </c>
      <c r="K25" s="369" t="str">
        <f>VLOOKUP(I25&amp;J25,[3]Lookup!$A$2:$B$26,2,FALSE)</f>
        <v>High</v>
      </c>
      <c r="L25" s="371" t="s">
        <v>390</v>
      </c>
      <c r="M25" s="371"/>
      <c r="N25" s="371" t="s">
        <v>712</v>
      </c>
      <c r="O25" s="371"/>
      <c r="P25" s="372"/>
      <c r="Q25" s="373"/>
      <c r="R25" s="373"/>
      <c r="S25" s="372"/>
      <c r="T25" s="371"/>
      <c r="U25" s="469"/>
    </row>
    <row r="26" spans="1:21" ht="86.25" customHeight="1" x14ac:dyDescent="0.25">
      <c r="B26" s="471"/>
      <c r="C26" s="507" t="s">
        <v>713</v>
      </c>
      <c r="D26" s="371" t="s">
        <v>714</v>
      </c>
      <c r="E26" s="370" t="s">
        <v>8</v>
      </c>
      <c r="F26" s="370" t="s">
        <v>14</v>
      </c>
      <c r="G26" s="369" t="str">
        <f>VLOOKUP(E26&amp;F26,[3]Lookup!$A$2:$B$26,2,FALSE)</f>
        <v>High</v>
      </c>
      <c r="H26" s="371" t="s">
        <v>715</v>
      </c>
      <c r="I26" s="370" t="s">
        <v>13</v>
      </c>
      <c r="J26" s="370" t="s">
        <v>14</v>
      </c>
      <c r="K26" s="369" t="str">
        <f>VLOOKUP(I26&amp;J26,[3]Lookup!$A$2:$B$26,2,FALSE)</f>
        <v>Medium</v>
      </c>
      <c r="L26" s="371" t="s">
        <v>390</v>
      </c>
      <c r="M26" s="371"/>
      <c r="N26" s="371" t="s">
        <v>716</v>
      </c>
      <c r="O26" s="371"/>
      <c r="P26" s="372"/>
      <c r="Q26" s="373"/>
      <c r="R26" s="373"/>
      <c r="S26" s="372"/>
      <c r="T26" s="371"/>
      <c r="U26" s="469"/>
    </row>
    <row r="27" spans="1:21" ht="102" customHeight="1" x14ac:dyDescent="0.2">
      <c r="C27" s="507" t="s">
        <v>717</v>
      </c>
      <c r="D27" s="371" t="s">
        <v>718</v>
      </c>
      <c r="E27" s="272" t="s">
        <v>8</v>
      </c>
      <c r="F27" s="272" t="s">
        <v>9</v>
      </c>
      <c r="G27" s="369" t="str">
        <f>VLOOKUP(E27&amp;F27,[3]Lookup!$A$2:$B$26,2,FALSE)</f>
        <v>High</v>
      </c>
      <c r="H27" s="371" t="s">
        <v>719</v>
      </c>
      <c r="I27" s="508" t="s">
        <v>13</v>
      </c>
      <c r="J27" s="508" t="s">
        <v>14</v>
      </c>
      <c r="K27" s="369" t="str">
        <f>VLOOKUP(I27&amp;J27,[3]Lookup!$A$2:$B$26,2,FALSE)</f>
        <v>Medium</v>
      </c>
      <c r="L27" s="509" t="s">
        <v>390</v>
      </c>
      <c r="M27" s="510"/>
      <c r="N27" s="371" t="s">
        <v>720</v>
      </c>
      <c r="O27" s="510"/>
      <c r="P27" s="511"/>
      <c r="Q27" s="511"/>
      <c r="R27" s="511"/>
      <c r="S27" s="511"/>
      <c r="T27" s="511"/>
    </row>
    <row r="28" spans="1:21" s="480" customFormat="1" ht="48" customHeight="1" x14ac:dyDescent="0.2">
      <c r="A28" s="472"/>
      <c r="B28" s="473"/>
      <c r="C28" s="580" t="s">
        <v>488</v>
      </c>
      <c r="D28" s="581"/>
      <c r="E28" s="512" t="s">
        <v>426</v>
      </c>
      <c r="F28" s="575"/>
      <c r="G28" s="575"/>
      <c r="H28" s="474"/>
      <c r="I28" s="475"/>
      <c r="J28" s="476"/>
      <c r="K28" s="475"/>
      <c r="L28" s="477"/>
      <c r="M28" s="477"/>
      <c r="N28" s="477"/>
      <c r="O28" s="477"/>
      <c r="P28" s="478"/>
      <c r="Q28" s="479"/>
      <c r="R28" s="479"/>
      <c r="S28" s="478"/>
    </row>
    <row r="29" spans="1:21" ht="29.45" customHeight="1" x14ac:dyDescent="0.2">
      <c r="C29" s="512" t="s">
        <v>420</v>
      </c>
      <c r="D29" s="512" t="s">
        <v>421</v>
      </c>
      <c r="E29" s="513"/>
      <c r="F29" s="481"/>
      <c r="G29" s="482"/>
      <c r="H29" s="507" t="s">
        <v>424</v>
      </c>
      <c r="I29" s="481"/>
      <c r="J29" s="481"/>
      <c r="K29" s="483"/>
      <c r="P29" s="484"/>
      <c r="Q29" s="485"/>
      <c r="R29" s="485"/>
      <c r="S29" s="484"/>
    </row>
    <row r="30" spans="1:21" ht="30" customHeight="1" x14ac:dyDescent="0.2">
      <c r="C30" s="367"/>
      <c r="D30" s="366"/>
      <c r="E30" s="488"/>
      <c r="F30" s="488"/>
      <c r="G30" s="489"/>
      <c r="H30" s="507" t="s">
        <v>425</v>
      </c>
      <c r="I30" s="481"/>
      <c r="J30" s="481"/>
      <c r="K30" s="483"/>
      <c r="P30" s="484"/>
      <c r="Q30" s="485"/>
      <c r="R30" s="485"/>
      <c r="S30" s="484"/>
    </row>
    <row r="31" spans="1:21" ht="33" customHeight="1" x14ac:dyDescent="0.2">
      <c r="C31" s="486"/>
      <c r="D31" s="487"/>
      <c r="E31" s="488"/>
      <c r="F31" s="488"/>
      <c r="G31" s="489"/>
      <c r="H31" s="507" t="s">
        <v>422</v>
      </c>
      <c r="I31" s="481"/>
      <c r="J31" s="481"/>
      <c r="K31" s="483"/>
      <c r="P31" s="484"/>
      <c r="Q31" s="485"/>
      <c r="R31" s="485"/>
      <c r="S31" s="484"/>
    </row>
    <row r="32" spans="1:21" ht="31.35" customHeight="1" x14ac:dyDescent="0.2">
      <c r="C32" s="486"/>
      <c r="D32" s="487"/>
      <c r="E32" s="488"/>
      <c r="F32" s="488"/>
      <c r="G32" s="489"/>
      <c r="H32" s="507" t="s">
        <v>427</v>
      </c>
      <c r="I32" s="481"/>
      <c r="J32" s="481"/>
      <c r="K32" s="483"/>
      <c r="P32" s="484"/>
      <c r="Q32" s="485"/>
      <c r="R32" s="485"/>
      <c r="S32" s="484"/>
    </row>
    <row r="33" spans="3:19" ht="30" customHeight="1" x14ac:dyDescent="0.2">
      <c r="C33" s="486"/>
      <c r="D33" s="487"/>
      <c r="E33" s="488"/>
      <c r="F33" s="488"/>
      <c r="G33" s="489"/>
      <c r="I33" s="481"/>
      <c r="J33" s="481"/>
      <c r="K33" s="483"/>
      <c r="P33" s="484"/>
      <c r="Q33" s="485"/>
      <c r="R33" s="485"/>
      <c r="S33" s="484"/>
    </row>
    <row r="34" spans="3:19" ht="32.450000000000003" customHeight="1" x14ac:dyDescent="0.2">
      <c r="C34" s="486"/>
      <c r="D34" s="487"/>
      <c r="E34" s="488"/>
      <c r="F34" s="488"/>
      <c r="G34" s="489"/>
      <c r="I34" s="481"/>
      <c r="J34" s="481"/>
      <c r="K34" s="483"/>
      <c r="P34" s="484"/>
      <c r="Q34" s="485"/>
      <c r="R34" s="485"/>
      <c r="S34" s="484"/>
    </row>
    <row r="35" spans="3:19" ht="34.35" customHeight="1" x14ac:dyDescent="0.2">
      <c r="C35" s="486"/>
      <c r="D35" s="487"/>
      <c r="E35" s="413"/>
      <c r="F35" s="413"/>
      <c r="G35" s="414"/>
      <c r="I35" s="395"/>
      <c r="J35" s="395"/>
      <c r="K35" s="395"/>
      <c r="P35" s="415"/>
      <c r="Q35" s="415"/>
      <c r="R35" s="415"/>
      <c r="S35" s="415"/>
    </row>
    <row r="36" spans="3:19" x14ac:dyDescent="0.2">
      <c r="E36" s="395"/>
      <c r="F36" s="395"/>
      <c r="G36" s="395"/>
      <c r="I36" s="395"/>
      <c r="J36" s="395"/>
      <c r="K36" s="395"/>
      <c r="P36" s="396"/>
      <c r="Q36" s="396"/>
      <c r="R36" s="396"/>
      <c r="S36" s="396"/>
    </row>
    <row r="37" spans="3:19" ht="40.700000000000003" customHeight="1" x14ac:dyDescent="0.2">
      <c r="C37" s="514" t="s">
        <v>428</v>
      </c>
      <c r="D37" s="515"/>
      <c r="E37" s="516"/>
      <c r="F37" s="516"/>
      <c r="G37" s="516"/>
      <c r="H37" s="517"/>
      <c r="I37" s="395"/>
      <c r="J37" s="395"/>
      <c r="K37" s="395"/>
      <c r="P37" s="396"/>
      <c r="Q37" s="396"/>
      <c r="R37" s="396"/>
      <c r="S37" s="396"/>
    </row>
    <row r="38" spans="3:19" ht="39" customHeight="1" x14ac:dyDescent="0.2">
      <c r="C38" s="518" t="s">
        <v>432</v>
      </c>
      <c r="D38" s="519" t="s">
        <v>431</v>
      </c>
      <c r="E38" s="519" t="s">
        <v>429</v>
      </c>
      <c r="F38" s="519"/>
      <c r="G38" s="519"/>
      <c r="H38" s="519" t="s">
        <v>430</v>
      </c>
      <c r="I38" s="395"/>
      <c r="J38" s="395"/>
      <c r="K38" s="395"/>
      <c r="P38" s="396"/>
      <c r="Q38" s="396"/>
      <c r="R38" s="396"/>
      <c r="S38" s="396"/>
    </row>
    <row r="39" spans="3:19" ht="28.7" customHeight="1" x14ac:dyDescent="0.2">
      <c r="C39" s="520"/>
      <c r="D39" s="366"/>
      <c r="E39" s="551"/>
      <c r="F39" s="551"/>
      <c r="G39" s="551"/>
      <c r="H39" s="366"/>
      <c r="I39" s="395"/>
      <c r="J39" s="395"/>
      <c r="K39" s="395"/>
      <c r="P39" s="396"/>
      <c r="Q39" s="396"/>
      <c r="R39" s="396"/>
      <c r="S39" s="396"/>
    </row>
    <row r="40" spans="3:19" ht="31.35" customHeight="1" x14ac:dyDescent="0.2">
      <c r="C40" s="367"/>
      <c r="D40" s="366"/>
      <c r="E40" s="551"/>
      <c r="F40" s="551"/>
      <c r="G40" s="551"/>
      <c r="H40" s="366"/>
      <c r="I40" s="395"/>
      <c r="J40" s="395"/>
      <c r="K40" s="395"/>
      <c r="P40" s="396"/>
      <c r="Q40" s="396"/>
      <c r="R40" s="396"/>
      <c r="S40" s="396"/>
    </row>
    <row r="41" spans="3:19" ht="31.35" customHeight="1" x14ac:dyDescent="0.2">
      <c r="C41" s="367"/>
      <c r="D41" s="366"/>
      <c r="E41" s="551"/>
      <c r="F41" s="551"/>
      <c r="G41" s="551"/>
      <c r="H41" s="366"/>
      <c r="I41" s="395"/>
      <c r="J41" s="395"/>
      <c r="K41" s="395"/>
      <c r="P41" s="396"/>
      <c r="Q41" s="396"/>
      <c r="R41" s="396"/>
      <c r="S41" s="396"/>
    </row>
    <row r="42" spans="3:19" ht="35.450000000000003" customHeight="1" x14ac:dyDescent="0.2">
      <c r="C42" s="367"/>
      <c r="D42" s="366"/>
      <c r="E42" s="551"/>
      <c r="F42" s="551"/>
      <c r="G42" s="551"/>
      <c r="H42" s="366"/>
      <c r="I42" s="395"/>
      <c r="J42" s="395"/>
      <c r="K42" s="395"/>
      <c r="P42" s="396"/>
      <c r="Q42" s="396"/>
      <c r="R42" s="396"/>
      <c r="S42" s="396"/>
    </row>
    <row r="43" spans="3:19" ht="46.7" customHeight="1" x14ac:dyDescent="0.2">
      <c r="C43" s="367"/>
      <c r="D43" s="366"/>
      <c r="E43" s="551"/>
      <c r="F43" s="551"/>
      <c r="G43" s="551"/>
      <c r="H43" s="366"/>
      <c r="I43" s="395"/>
      <c r="J43" s="395"/>
      <c r="K43" s="395"/>
      <c r="P43" s="396"/>
      <c r="Q43" s="396"/>
      <c r="R43" s="396"/>
      <c r="S43" s="396"/>
    </row>
  </sheetData>
  <autoFilter ref="B6:T22" xr:uid="{5E001A54-30C5-4B20-8431-D2CC253DFFF7}"/>
  <mergeCells count="18">
    <mergeCell ref="C5:D5"/>
    <mergeCell ref="F28:G28"/>
    <mergeCell ref="L5:T5"/>
    <mergeCell ref="F3:H3"/>
    <mergeCell ref="I5:K5"/>
    <mergeCell ref="E5:G5"/>
    <mergeCell ref="C28:D28"/>
    <mergeCell ref="I3:J3"/>
    <mergeCell ref="K3:L3"/>
    <mergeCell ref="F4:L4"/>
    <mergeCell ref="E42:G42"/>
    <mergeCell ref="E43:G43"/>
    <mergeCell ref="D13:T13"/>
    <mergeCell ref="D10:T10"/>
    <mergeCell ref="D7:T7"/>
    <mergeCell ref="E39:G39"/>
    <mergeCell ref="E40:G40"/>
    <mergeCell ref="E41:G41"/>
  </mergeCells>
  <conditionalFormatting sqref="B7:B9 B12">
    <cfRule type="expression" dxfId="212" priority="1">
      <formula>B6=B7</formula>
    </cfRule>
  </conditionalFormatting>
  <conditionalFormatting sqref="B8">
    <cfRule type="expression" dxfId="211" priority="61">
      <formula>B6=B8</formula>
    </cfRule>
  </conditionalFormatting>
  <conditionalFormatting sqref="B10">
    <cfRule type="expression" dxfId="210" priority="60">
      <formula>B8=B10</formula>
    </cfRule>
  </conditionalFormatting>
  <conditionalFormatting sqref="B11:B12">
    <cfRule type="expression" dxfId="209" priority="62">
      <formula>B8=B11</formula>
    </cfRule>
  </conditionalFormatting>
  <conditionalFormatting sqref="B14">
    <cfRule type="expression" dxfId="208" priority="63">
      <formula>B8=B14</formula>
    </cfRule>
  </conditionalFormatting>
  <conditionalFormatting sqref="B15">
    <cfRule type="expression" dxfId="207" priority="58">
      <formula>#REF!=B15</formula>
    </cfRule>
  </conditionalFormatting>
  <conditionalFormatting sqref="B16">
    <cfRule type="expression" dxfId="206" priority="59">
      <formula>#REF!=B16</formula>
    </cfRule>
  </conditionalFormatting>
  <conditionalFormatting sqref="C7:C27 B17:B26">
    <cfRule type="expression" dxfId="205" priority="6">
      <formula>#REF!=B7</formula>
    </cfRule>
  </conditionalFormatting>
  <conditionalFormatting sqref="E8:E9 E11:E12 E14:E26">
    <cfRule type="containsText" dxfId="204" priority="11" operator="containsText" text="Extreme">
      <formula>NOT(ISERROR(SEARCH("Extreme",E8)))</formula>
    </cfRule>
  </conditionalFormatting>
  <conditionalFormatting sqref="G8:G9 G11:G12 K11:K12 G14:G27 K14:K27">
    <cfRule type="containsText" dxfId="203" priority="15" operator="containsText" text="High">
      <formula>NOT(ISERROR(SEARCH("High",G8)))</formula>
    </cfRule>
    <cfRule type="containsText" dxfId="202" priority="12" operator="containsText" text="Medium">
      <formula>NOT(ISERROR(SEARCH("Medium",G8)))</formula>
    </cfRule>
    <cfRule type="containsText" dxfId="201" priority="13" operator="containsText" text="Low">
      <formula>NOT(ISERROR(SEARCH("Low",G8)))</formula>
    </cfRule>
    <cfRule type="containsText" dxfId="200" priority="14" operator="containsText" text="Extreme">
      <formula>NOT(ISERROR(SEARCH("Extreme",G8)))</formula>
    </cfRule>
  </conditionalFormatting>
  <conditionalFormatting sqref="K8:K9">
    <cfRule type="containsText" dxfId="199" priority="2" operator="containsText" text="Medium">
      <formula>NOT(ISERROR(SEARCH("Medium",K8)))</formula>
    </cfRule>
    <cfRule type="containsText" dxfId="198" priority="3" operator="containsText" text="Low">
      <formula>NOT(ISERROR(SEARCH("Low",K8)))</formula>
    </cfRule>
    <cfRule type="containsText" dxfId="197" priority="4" operator="containsText" text="Extreme">
      <formula>NOT(ISERROR(SEARCH("Extreme",K8)))</formula>
    </cfRule>
    <cfRule type="containsText" dxfId="196" priority="5" operator="containsText" text="High">
      <formula>NOT(ISERROR(SEARCH("High",K8)))</formula>
    </cfRule>
  </conditionalFormatting>
  <conditionalFormatting sqref="K28:L34">
    <cfRule type="cellIs" dxfId="195" priority="33" operator="equal">
      <formula>"Low"</formula>
    </cfRule>
    <cfRule type="cellIs" dxfId="194" priority="32" operator="equal">
      <formula>"Medium"</formula>
    </cfRule>
    <cfRule type="cellIs" dxfId="193" priority="30" operator="equal">
      <formula>"Extreme"</formula>
    </cfRule>
    <cfRule type="cellIs" dxfId="192" priority="31" operator="equal">
      <formula>"High"</formula>
    </cfRule>
  </conditionalFormatting>
  <conditionalFormatting sqref="L8:L9 P8:S9 L11:L12 P11:S12 I28">
    <cfRule type="cellIs" dxfId="191" priority="7" operator="equal">
      <formula>"Extreme"</formula>
    </cfRule>
    <cfRule type="cellIs" dxfId="190" priority="9" operator="equal">
      <formula>"Medium"</formula>
    </cfRule>
    <cfRule type="cellIs" dxfId="189" priority="10" operator="equal">
      <formula>"Low"</formula>
    </cfRule>
    <cfRule type="cellIs" dxfId="188" priority="8" operator="equal">
      <formula>"High"</formula>
    </cfRule>
  </conditionalFormatting>
  <conditionalFormatting sqref="L14:L15 P14:S26 L17:L26 G30:G34">
    <cfRule type="cellIs" dxfId="187" priority="18" operator="equal">
      <formula>"Medium"</formula>
    </cfRule>
    <cfRule type="cellIs" dxfId="186" priority="19" operator="equal">
      <formula>"Low"</formula>
    </cfRule>
    <cfRule type="cellIs" dxfId="185" priority="16" operator="equal">
      <formula>"Extreme"</formula>
    </cfRule>
    <cfRule type="cellIs" dxfId="184" priority="17" operator="equal">
      <formula>"High"</formula>
    </cfRule>
  </conditionalFormatting>
  <conditionalFormatting sqref="P28:S34">
    <cfRule type="cellIs" dxfId="183" priority="47" operator="equal">
      <formula>"Low"</formula>
    </cfRule>
    <cfRule type="cellIs" dxfId="182" priority="46" operator="equal">
      <formula>"Medium"</formula>
    </cfRule>
    <cfRule type="cellIs" dxfId="181" priority="45" operator="equal">
      <formula>"High"</formula>
    </cfRule>
    <cfRule type="cellIs" dxfId="180" priority="44" operator="equal">
      <formula>"Extreme"</formula>
    </cfRule>
  </conditionalFormatting>
  <conditionalFormatting sqref="Q8:Q9 Q14:Q26 E30:E34">
    <cfRule type="cellIs" dxfId="179" priority="27" operator="equal">
      <formula>"Moderate"</formula>
    </cfRule>
    <cfRule type="cellIs" dxfId="178" priority="28" operator="equal">
      <formula>"Minor"</formula>
    </cfRule>
    <cfRule type="cellIs" dxfId="177" priority="29" operator="equal">
      <formula>"Insignificant"</formula>
    </cfRule>
    <cfRule type="cellIs" dxfId="176" priority="25" operator="equal">
      <formula>"Critical"</formula>
    </cfRule>
    <cfRule type="cellIs" dxfId="175" priority="26" operator="equal">
      <formula>"Major"</formula>
    </cfRule>
  </conditionalFormatting>
  <conditionalFormatting sqref="Q11:Q12 I29:I34">
    <cfRule type="cellIs" dxfId="174" priority="39" operator="equal">
      <formula>"Critical"</formula>
    </cfRule>
    <cfRule type="cellIs" dxfId="173" priority="40" operator="equal">
      <formula>"Major"</formula>
    </cfRule>
    <cfRule type="cellIs" dxfId="172" priority="41" operator="equal">
      <formula>"Moderate"</formula>
    </cfRule>
    <cfRule type="cellIs" dxfId="171" priority="42" operator="equal">
      <formula>"Minor"</formula>
    </cfRule>
    <cfRule type="cellIs" dxfId="170" priority="43" operator="equal">
      <formula>"Insignificant"</formula>
    </cfRule>
  </conditionalFormatting>
  <conditionalFormatting sqref="Q28:Q34">
    <cfRule type="cellIs" dxfId="169" priority="53" operator="equal">
      <formula>"Critical"</formula>
    </cfRule>
    <cfRule type="cellIs" dxfId="168" priority="54" operator="equal">
      <formula>"Major"</formula>
    </cfRule>
    <cfRule type="cellIs" dxfId="167" priority="55" operator="equal">
      <formula>"Moderate"</formula>
    </cfRule>
    <cfRule type="cellIs" dxfId="166" priority="56" operator="equal">
      <formula>"Minor"</formula>
    </cfRule>
    <cfRule type="cellIs" dxfId="165" priority="57" operator="equal">
      <formula>"Insignificant"</formula>
    </cfRule>
  </conditionalFormatting>
  <conditionalFormatting sqref="R8:R9 R14:R26 F28:F34">
    <cfRule type="cellIs" dxfId="164" priority="23" operator="equal">
      <formula>"Unlikely"</formula>
    </cfRule>
    <cfRule type="cellIs" dxfId="163" priority="22" operator="equal">
      <formula>"Possible"</formula>
    </cfRule>
    <cfRule type="cellIs" dxfId="162" priority="21" operator="equal">
      <formula>"Likely"</formula>
    </cfRule>
    <cfRule type="cellIs" dxfId="161" priority="20" operator="equal">
      <formula>"Almost certain"</formula>
    </cfRule>
    <cfRule type="cellIs" dxfId="160" priority="24" operator="equal">
      <formula>"Rare"</formula>
    </cfRule>
  </conditionalFormatting>
  <conditionalFormatting sqref="R11:R12 J28:J34">
    <cfRule type="cellIs" dxfId="159" priority="34" operator="equal">
      <formula>"Almost certain"</formula>
    </cfRule>
    <cfRule type="cellIs" dxfId="158" priority="35" operator="equal">
      <formula>"Likely"</formula>
    </cfRule>
    <cfRule type="cellIs" dxfId="157" priority="36" operator="equal">
      <formula>"Possible"</formula>
    </cfRule>
    <cfRule type="cellIs" dxfId="156" priority="37" operator="equal">
      <formula>"Unlikely"</formula>
    </cfRule>
    <cfRule type="cellIs" dxfId="155" priority="38" operator="equal">
      <formula>"Rare"</formula>
    </cfRule>
  </conditionalFormatting>
  <conditionalFormatting sqref="R28:R34">
    <cfRule type="cellIs" dxfId="154" priority="48" operator="equal">
      <formula>"Almost certain"</formula>
    </cfRule>
    <cfRule type="cellIs" dxfId="153" priority="50" operator="equal">
      <formula>"Possible"</formula>
    </cfRule>
    <cfRule type="cellIs" dxfId="152" priority="51" operator="equal">
      <formula>"Unlikely"</formula>
    </cfRule>
    <cfRule type="cellIs" dxfId="151" priority="52" operator="equal">
      <formula>"Rare"</formula>
    </cfRule>
    <cfRule type="cellIs" dxfId="150" priority="49" operator="equal">
      <formula>"Likely"</formula>
    </cfRule>
  </conditionalFormatting>
  <hyperlinks>
    <hyperlink ref="I1" r:id="rId1" xr:uid="{FDA42FCF-F4D2-46AD-AEBA-6BC1B5C7343A}"/>
  </hyperlinks>
  <pageMargins left="0.25" right="0.25" top="0.75" bottom="0.75" header="0.3" footer="0.3"/>
  <pageSetup paperSize="8" scale="60" fitToHeight="0" orientation="landscape" r:id="rId2"/>
  <rowBreaks count="1" manualBreakCount="1">
    <brk id="26" max="16383" man="1"/>
  </rowBreaks>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A4A46-DDBC-44C2-9057-95EB6E655769}">
  <dimension ref="A1:Z60"/>
  <sheetViews>
    <sheetView showGridLines="0" topLeftCell="A16" workbookViewId="0">
      <selection activeCell="H20" sqref="H20"/>
    </sheetView>
  </sheetViews>
  <sheetFormatPr defaultColWidth="17.5703125" defaultRowHeight="12.75" x14ac:dyDescent="0.2"/>
  <cols>
    <col min="1" max="1" width="4.5703125" style="389" customWidth="1"/>
    <col min="2" max="2" width="11.5703125" style="393" hidden="1" customWidth="1"/>
    <col min="3" max="3" width="35.7109375" style="394" customWidth="1"/>
    <col min="4" max="4" width="50.5703125" style="383" customWidth="1"/>
    <col min="5" max="5" width="12.140625" style="382" customWidth="1"/>
    <col min="6" max="6" width="9.85546875" style="382" customWidth="1"/>
    <col min="7" max="7" width="12.42578125" style="382" customWidth="1"/>
    <col min="8" max="8" width="76.5703125" style="383" customWidth="1"/>
    <col min="9" max="9" width="12.85546875" style="382" customWidth="1"/>
    <col min="10" max="10" width="9.85546875" style="382" customWidth="1"/>
    <col min="11" max="11" width="12.5703125" style="382" customWidth="1"/>
    <col min="12" max="12" width="17.140625" style="383" customWidth="1"/>
    <col min="13" max="13" width="16.5703125" style="383" hidden="1" customWidth="1"/>
    <col min="14" max="14" width="35.85546875" style="383" customWidth="1"/>
    <col min="15" max="15" width="13.42578125" style="383" customWidth="1"/>
    <col min="16" max="16" width="14.5703125" style="384" hidden="1" customWidth="1"/>
    <col min="17" max="18" width="11.5703125" style="384" hidden="1" customWidth="1"/>
    <col min="19" max="19" width="9.85546875" style="384" hidden="1" customWidth="1"/>
    <col min="20" max="20" width="10.42578125" style="385" customWidth="1"/>
    <col min="21" max="16384" width="17.5703125" style="385"/>
  </cols>
  <sheetData>
    <row r="1" spans="1:26" ht="26.25" x14ac:dyDescent="0.2">
      <c r="A1" s="445"/>
      <c r="B1" s="446"/>
      <c r="C1" s="447" t="s">
        <v>721</v>
      </c>
      <c r="D1" s="446"/>
      <c r="E1" s="446"/>
      <c r="F1" s="446"/>
      <c r="G1" s="446"/>
      <c r="H1" s="448"/>
    </row>
    <row r="2" spans="1:26" ht="37.5" x14ac:dyDescent="0.2">
      <c r="A2" s="521"/>
      <c r="B2" s="386"/>
      <c r="C2" s="529" t="s">
        <v>634</v>
      </c>
      <c r="D2" s="207"/>
      <c r="E2" s="207"/>
      <c r="F2" s="207"/>
      <c r="G2" s="207"/>
      <c r="H2" s="208"/>
    </row>
    <row r="3" spans="1:26" ht="54" x14ac:dyDescent="0.2">
      <c r="A3" s="522"/>
      <c r="B3" s="387"/>
      <c r="C3" s="416" t="s">
        <v>394</v>
      </c>
      <c r="D3" s="530" t="s">
        <v>730</v>
      </c>
      <c r="E3" s="416" t="s">
        <v>405</v>
      </c>
      <c r="F3" s="585" t="s">
        <v>731</v>
      </c>
      <c r="G3" s="585"/>
      <c r="H3" s="585"/>
      <c r="I3" s="561" t="s">
        <v>626</v>
      </c>
      <c r="J3" s="561"/>
      <c r="K3" s="586"/>
      <c r="L3" s="586"/>
    </row>
    <row r="4" spans="1:26" ht="116.25" customHeight="1" x14ac:dyDescent="0.2">
      <c r="A4" s="522"/>
      <c r="B4" s="388"/>
      <c r="C4" s="430" t="s">
        <v>403</v>
      </c>
      <c r="D4" s="531" t="s">
        <v>732</v>
      </c>
      <c r="E4" s="432" t="s">
        <v>404</v>
      </c>
      <c r="F4" s="591" t="s">
        <v>813</v>
      </c>
      <c r="G4" s="591"/>
      <c r="H4" s="591"/>
      <c r="I4" s="591"/>
      <c r="J4" s="591"/>
      <c r="K4" s="591"/>
      <c r="L4" s="591"/>
      <c r="N4" s="532" t="s">
        <v>733</v>
      </c>
    </row>
    <row r="5" spans="1:26" ht="38.25" x14ac:dyDescent="0.2">
      <c r="A5" s="210"/>
      <c r="B5" s="533" t="s">
        <v>416</v>
      </c>
      <c r="C5" s="587" t="s">
        <v>636</v>
      </c>
      <c r="D5" s="587"/>
      <c r="E5" s="588" t="s">
        <v>635</v>
      </c>
      <c r="F5" s="588"/>
      <c r="G5" s="588"/>
      <c r="H5" s="252" t="s">
        <v>637</v>
      </c>
      <c r="I5" s="589" t="s">
        <v>638</v>
      </c>
      <c r="J5" s="589"/>
      <c r="K5" s="589"/>
      <c r="L5" s="590" t="s">
        <v>639</v>
      </c>
      <c r="M5" s="590"/>
      <c r="N5" s="590"/>
      <c r="O5" s="590"/>
      <c r="P5" s="590"/>
      <c r="Q5" s="590"/>
      <c r="R5" s="590"/>
      <c r="S5" s="590"/>
      <c r="T5" s="590"/>
    </row>
    <row r="6" spans="1:26" ht="76.5" x14ac:dyDescent="0.2">
      <c r="A6" s="209" t="s">
        <v>384</v>
      </c>
      <c r="B6" s="130" t="s">
        <v>0</v>
      </c>
      <c r="C6" s="419" t="s">
        <v>395</v>
      </c>
      <c r="D6" s="205" t="s">
        <v>396</v>
      </c>
      <c r="E6" s="364" t="s">
        <v>1</v>
      </c>
      <c r="F6" s="364" t="s">
        <v>2</v>
      </c>
      <c r="G6" s="364" t="s">
        <v>383</v>
      </c>
      <c r="H6" s="143" t="s">
        <v>415</v>
      </c>
      <c r="I6" s="365" t="s">
        <v>1</v>
      </c>
      <c r="J6" s="365" t="s">
        <v>2</v>
      </c>
      <c r="K6" s="365" t="s">
        <v>383</v>
      </c>
      <c r="L6" s="129" t="s">
        <v>343</v>
      </c>
      <c r="M6" s="129" t="s">
        <v>4</v>
      </c>
      <c r="N6" s="129" t="s">
        <v>344</v>
      </c>
      <c r="O6" s="129" t="s">
        <v>5</v>
      </c>
      <c r="P6" s="131" t="s">
        <v>6</v>
      </c>
      <c r="Q6" s="128" t="s">
        <v>1</v>
      </c>
      <c r="R6" s="128" t="s">
        <v>2</v>
      </c>
      <c r="S6" s="128" t="s">
        <v>3</v>
      </c>
      <c r="T6" s="129" t="s">
        <v>448</v>
      </c>
    </row>
    <row r="7" spans="1:26" ht="34.15" customHeight="1" x14ac:dyDescent="0.2">
      <c r="A7" s="525"/>
      <c r="B7" s="526"/>
      <c r="C7" s="592" t="s">
        <v>734</v>
      </c>
      <c r="D7" s="593"/>
      <c r="E7" s="593"/>
      <c r="F7" s="593"/>
      <c r="G7" s="593"/>
      <c r="H7" s="593"/>
      <c r="I7" s="593"/>
      <c r="J7" s="593"/>
      <c r="K7" s="593"/>
      <c r="L7" s="593"/>
      <c r="M7" s="593"/>
      <c r="N7" s="593"/>
      <c r="O7" s="593"/>
      <c r="P7" s="593"/>
      <c r="Q7" s="593"/>
      <c r="R7" s="593"/>
      <c r="S7" s="593"/>
      <c r="T7" s="593"/>
    </row>
    <row r="8" spans="1:26" ht="252" x14ac:dyDescent="0.2">
      <c r="A8" s="525"/>
      <c r="B8" s="526"/>
      <c r="C8" s="534" t="s">
        <v>735</v>
      </c>
      <c r="D8" s="264" t="s">
        <v>736</v>
      </c>
      <c r="E8" s="262" t="s">
        <v>8</v>
      </c>
      <c r="F8" s="262" t="s">
        <v>9</v>
      </c>
      <c r="G8" s="263" t="str">
        <f>VLOOKUP(E8&amp;F8,[4]Lookup!$A$2:$B$26,2,FALSE)</f>
        <v>High</v>
      </c>
      <c r="H8" s="264" t="s">
        <v>737</v>
      </c>
      <c r="I8" s="262" t="s">
        <v>21</v>
      </c>
      <c r="J8" s="262" t="s">
        <v>11</v>
      </c>
      <c r="K8" s="263" t="str">
        <f>VLOOKUP(I8&amp;J8,[4]Lookup!$A$2:$B$26,2,FALSE)</f>
        <v>Low</v>
      </c>
      <c r="L8" s="381"/>
      <c r="M8" s="381"/>
      <c r="N8" s="264" t="s">
        <v>738</v>
      </c>
      <c r="O8" s="381"/>
      <c r="P8" s="381"/>
      <c r="Q8" s="381"/>
      <c r="R8" s="381"/>
      <c r="S8" s="381"/>
      <c r="T8" s="381"/>
    </row>
    <row r="9" spans="1:26" ht="189" x14ac:dyDescent="0.25">
      <c r="B9" s="390"/>
      <c r="C9" s="534" t="s">
        <v>814</v>
      </c>
      <c r="D9" s="264" t="s">
        <v>815</v>
      </c>
      <c r="E9" s="262" t="s">
        <v>8</v>
      </c>
      <c r="F9" s="262" t="s">
        <v>9</v>
      </c>
      <c r="G9" s="263" t="str">
        <f>VLOOKUP(E9&amp;F9,[4]Lookup!$A$2:$B$26,2,FALSE)</f>
        <v>High</v>
      </c>
      <c r="H9" s="264" t="s">
        <v>739</v>
      </c>
      <c r="I9" s="262" t="s">
        <v>8</v>
      </c>
      <c r="J9" s="262" t="s">
        <v>14</v>
      </c>
      <c r="K9" s="263" t="str">
        <f>VLOOKUP(I9&amp;J9,[4]Lookup!$A$2:$B$26,2,FALSE)</f>
        <v>High</v>
      </c>
      <c r="L9" s="264"/>
      <c r="M9" s="264"/>
      <c r="N9" s="264" t="s">
        <v>816</v>
      </c>
      <c r="O9" s="264"/>
      <c r="P9" s="265"/>
      <c r="Q9" s="266"/>
      <c r="R9" s="266"/>
      <c r="S9" s="265"/>
      <c r="T9" s="264"/>
      <c r="U9" s="527"/>
      <c r="V9" s="527"/>
      <c r="W9" s="527"/>
      <c r="X9" s="527"/>
      <c r="Y9" s="527"/>
      <c r="Z9" s="527"/>
    </row>
    <row r="10" spans="1:26" ht="94.5" x14ac:dyDescent="0.25">
      <c r="B10" s="390"/>
      <c r="C10" s="534" t="s">
        <v>740</v>
      </c>
      <c r="D10" s="264" t="s">
        <v>741</v>
      </c>
      <c r="E10" s="262" t="s">
        <v>8</v>
      </c>
      <c r="F10" s="262" t="s">
        <v>14</v>
      </c>
      <c r="G10" s="263" t="str">
        <f>VLOOKUP(E10&amp;F10,[4]Lookup!$A$2:$B$26,2,FALSE)</f>
        <v>High</v>
      </c>
      <c r="H10" s="264" t="s">
        <v>742</v>
      </c>
      <c r="I10" s="262" t="s">
        <v>8</v>
      </c>
      <c r="J10" s="262" t="s">
        <v>14</v>
      </c>
      <c r="K10" s="263" t="str">
        <f>VLOOKUP(I10&amp;J10,[4]Lookup!$A$2:$B$26,2,FALSE)</f>
        <v>High</v>
      </c>
      <c r="L10" s="264"/>
      <c r="M10" s="264"/>
      <c r="N10" s="264" t="s">
        <v>818</v>
      </c>
      <c r="O10" s="264"/>
      <c r="P10" s="265"/>
      <c r="Q10" s="266"/>
      <c r="R10" s="266"/>
      <c r="S10" s="265"/>
      <c r="T10" s="264"/>
      <c r="U10" s="527"/>
      <c r="V10" s="527"/>
      <c r="W10" s="527"/>
      <c r="X10" s="527"/>
      <c r="Y10" s="527"/>
      <c r="Z10" s="527"/>
    </row>
    <row r="11" spans="1:26" ht="252" x14ac:dyDescent="0.25">
      <c r="B11" s="390"/>
      <c r="C11" s="534" t="s">
        <v>743</v>
      </c>
      <c r="D11" s="264" t="s">
        <v>744</v>
      </c>
      <c r="E11" s="262" t="s">
        <v>8</v>
      </c>
      <c r="F11" s="262" t="s">
        <v>9</v>
      </c>
      <c r="G11" s="263" t="str">
        <f>VLOOKUP(E11&amp;F11,[4]Lookup!$A$2:$B$26,2,FALSE)</f>
        <v>High</v>
      </c>
      <c r="H11" s="264" t="s">
        <v>745</v>
      </c>
      <c r="I11" s="262" t="s">
        <v>8</v>
      </c>
      <c r="J11" s="262" t="s">
        <v>14</v>
      </c>
      <c r="K11" s="263" t="str">
        <f>VLOOKUP(I11&amp;J11,[4]Lookup!$A$2:$B$26,2,FALSE)</f>
        <v>High</v>
      </c>
      <c r="L11" s="264"/>
      <c r="M11" s="264"/>
      <c r="N11" s="264" t="s">
        <v>817</v>
      </c>
      <c r="O11" s="264"/>
      <c r="P11" s="265"/>
      <c r="Q11" s="266"/>
      <c r="R11" s="266"/>
      <c r="S11" s="265"/>
      <c r="T11" s="264"/>
      <c r="U11" s="527"/>
      <c r="V11" s="527"/>
      <c r="W11" s="527"/>
      <c r="X11" s="527"/>
      <c r="Y11" s="527"/>
      <c r="Z11" s="527"/>
    </row>
    <row r="12" spans="1:26" ht="267.75" x14ac:dyDescent="0.25">
      <c r="B12" s="390"/>
      <c r="C12" s="534" t="s">
        <v>746</v>
      </c>
      <c r="D12" s="264" t="s">
        <v>747</v>
      </c>
      <c r="E12" s="262" t="s">
        <v>8</v>
      </c>
      <c r="F12" s="262" t="s">
        <v>9</v>
      </c>
      <c r="G12" s="263" t="str">
        <f>VLOOKUP(E12&amp;F12,[4]Lookup!$A$2:$B$26,2,FALSE)</f>
        <v>High</v>
      </c>
      <c r="H12" s="264" t="s">
        <v>748</v>
      </c>
      <c r="I12" s="262" t="s">
        <v>13</v>
      </c>
      <c r="J12" s="262" t="s">
        <v>14</v>
      </c>
      <c r="K12" s="263" t="str">
        <f>VLOOKUP(I12&amp;J12,[4]Lookup!$A$2:$B$26,2,FALSE)</f>
        <v>Medium</v>
      </c>
      <c r="L12" s="264"/>
      <c r="M12" s="264"/>
      <c r="N12" s="264" t="s">
        <v>749</v>
      </c>
      <c r="O12" s="264"/>
      <c r="P12" s="265"/>
      <c r="Q12" s="266"/>
      <c r="R12" s="266"/>
      <c r="S12" s="265"/>
      <c r="T12" s="264"/>
      <c r="U12" s="391"/>
    </row>
    <row r="13" spans="1:26" ht="409.5" x14ac:dyDescent="0.25">
      <c r="B13" s="390"/>
      <c r="C13" s="534" t="s">
        <v>750</v>
      </c>
      <c r="D13" s="264" t="s">
        <v>751</v>
      </c>
      <c r="E13" s="262" t="s">
        <v>8</v>
      </c>
      <c r="F13" s="262" t="s">
        <v>14</v>
      </c>
      <c r="G13" s="263" t="s">
        <v>10</v>
      </c>
      <c r="H13" s="264" t="s">
        <v>752</v>
      </c>
      <c r="I13" s="262" t="s">
        <v>8</v>
      </c>
      <c r="J13" s="262" t="s">
        <v>14</v>
      </c>
      <c r="K13" s="263" t="s">
        <v>10</v>
      </c>
      <c r="L13" s="264"/>
      <c r="M13" s="264"/>
      <c r="N13" s="264" t="s">
        <v>819</v>
      </c>
      <c r="O13" s="264"/>
      <c r="P13" s="265"/>
      <c r="Q13" s="266"/>
      <c r="R13" s="266"/>
      <c r="S13" s="265"/>
      <c r="T13" s="264"/>
      <c r="U13" s="391"/>
    </row>
    <row r="14" spans="1:26" ht="141.75" x14ac:dyDescent="0.25">
      <c r="B14" s="390"/>
      <c r="C14" s="534" t="s">
        <v>753</v>
      </c>
      <c r="D14" s="264" t="s">
        <v>754</v>
      </c>
      <c r="E14" s="262" t="s">
        <v>13</v>
      </c>
      <c r="F14" s="262" t="s">
        <v>9</v>
      </c>
      <c r="G14" s="263" t="s">
        <v>10</v>
      </c>
      <c r="H14" s="264" t="s">
        <v>755</v>
      </c>
      <c r="I14" s="262" t="s">
        <v>13</v>
      </c>
      <c r="J14" s="262" t="s">
        <v>14</v>
      </c>
      <c r="K14" s="263" t="s">
        <v>756</v>
      </c>
      <c r="L14" s="264"/>
      <c r="M14" s="264"/>
      <c r="N14" s="264" t="s">
        <v>757</v>
      </c>
      <c r="O14" s="264"/>
      <c r="P14" s="265"/>
      <c r="Q14" s="266"/>
      <c r="R14" s="266"/>
      <c r="S14" s="265"/>
      <c r="T14" s="264"/>
      <c r="U14" s="391"/>
    </row>
    <row r="15" spans="1:26" ht="189" x14ac:dyDescent="0.25">
      <c r="B15" s="390"/>
      <c r="C15" s="534" t="s">
        <v>758</v>
      </c>
      <c r="D15" s="264" t="s">
        <v>759</v>
      </c>
      <c r="E15" s="262" t="s">
        <v>8</v>
      </c>
      <c r="F15" s="262" t="s">
        <v>9</v>
      </c>
      <c r="G15" s="263" t="s">
        <v>10</v>
      </c>
      <c r="H15" s="264" t="s">
        <v>760</v>
      </c>
      <c r="I15" s="262" t="s">
        <v>8</v>
      </c>
      <c r="J15" s="262" t="s">
        <v>14</v>
      </c>
      <c r="K15" s="263" t="s">
        <v>10</v>
      </c>
      <c r="L15" s="264"/>
      <c r="M15" s="264"/>
      <c r="N15" s="264" t="s">
        <v>761</v>
      </c>
      <c r="O15" s="264"/>
      <c r="P15" s="265"/>
      <c r="Q15" s="266"/>
      <c r="R15" s="266"/>
      <c r="S15" s="265"/>
      <c r="T15" s="264"/>
      <c r="U15" s="391"/>
    </row>
    <row r="16" spans="1:26" ht="173.25" x14ac:dyDescent="0.25">
      <c r="B16" s="390"/>
      <c r="C16" s="534" t="s">
        <v>762</v>
      </c>
      <c r="D16" s="264" t="s">
        <v>763</v>
      </c>
      <c r="E16" s="262" t="s">
        <v>8</v>
      </c>
      <c r="F16" s="262" t="s">
        <v>9</v>
      </c>
      <c r="G16" s="263" t="s">
        <v>10</v>
      </c>
      <c r="H16" s="264" t="s">
        <v>821</v>
      </c>
      <c r="I16" s="262" t="s">
        <v>8</v>
      </c>
      <c r="J16" s="262" t="s">
        <v>14</v>
      </c>
      <c r="K16" s="263" t="s">
        <v>10</v>
      </c>
      <c r="L16" s="264"/>
      <c r="M16" s="264"/>
      <c r="N16" s="264" t="s">
        <v>820</v>
      </c>
      <c r="O16" s="264"/>
      <c r="P16" s="265"/>
      <c r="Q16" s="266"/>
      <c r="R16" s="266"/>
      <c r="S16" s="265"/>
      <c r="T16" s="264"/>
      <c r="U16" s="391"/>
    </row>
    <row r="17" spans="1:21" ht="189" x14ac:dyDescent="0.25">
      <c r="B17" s="390"/>
      <c r="C17" s="534" t="s">
        <v>764</v>
      </c>
      <c r="D17" s="264" t="s">
        <v>765</v>
      </c>
      <c r="E17" s="262" t="s">
        <v>13</v>
      </c>
      <c r="F17" s="262" t="s">
        <v>9</v>
      </c>
      <c r="G17" s="263" t="s">
        <v>10</v>
      </c>
      <c r="H17" s="264" t="s">
        <v>766</v>
      </c>
      <c r="I17" s="262" t="s">
        <v>13</v>
      </c>
      <c r="J17" s="262" t="s">
        <v>14</v>
      </c>
      <c r="K17" s="263" t="s">
        <v>756</v>
      </c>
      <c r="L17" s="264"/>
      <c r="M17" s="264"/>
      <c r="N17" s="264"/>
      <c r="O17" s="264"/>
      <c r="P17" s="265"/>
      <c r="Q17" s="266"/>
      <c r="R17" s="266"/>
      <c r="S17" s="265"/>
      <c r="T17" s="264"/>
      <c r="U17" s="391"/>
    </row>
    <row r="18" spans="1:21" ht="173.25" x14ac:dyDescent="0.25">
      <c r="B18" s="390"/>
      <c r="C18" s="534" t="s">
        <v>767</v>
      </c>
      <c r="D18" s="264" t="s">
        <v>768</v>
      </c>
      <c r="E18" s="262" t="s">
        <v>8</v>
      </c>
      <c r="F18" s="262" t="s">
        <v>370</v>
      </c>
      <c r="G18" s="263" t="s">
        <v>769</v>
      </c>
      <c r="H18" s="264" t="s">
        <v>770</v>
      </c>
      <c r="I18" s="262" t="s">
        <v>8</v>
      </c>
      <c r="J18" s="262" t="s">
        <v>14</v>
      </c>
      <c r="K18" s="263" t="s">
        <v>10</v>
      </c>
      <c r="L18" s="264"/>
      <c r="M18" s="264"/>
      <c r="N18" s="264" t="s">
        <v>771</v>
      </c>
      <c r="O18" s="264"/>
      <c r="P18" s="265"/>
      <c r="Q18" s="266"/>
      <c r="R18" s="266"/>
      <c r="S18" s="265"/>
      <c r="T18" s="264"/>
      <c r="U18" s="391"/>
    </row>
    <row r="19" spans="1:21" ht="15.75" x14ac:dyDescent="0.25">
      <c r="B19" s="390"/>
      <c r="C19" s="592" t="s">
        <v>772</v>
      </c>
      <c r="D19" s="593"/>
      <c r="E19" s="593"/>
      <c r="F19" s="593"/>
      <c r="G19" s="593"/>
      <c r="H19" s="593"/>
      <c r="I19" s="593"/>
      <c r="J19" s="593"/>
      <c r="K19" s="593"/>
      <c r="L19" s="593"/>
      <c r="M19" s="593"/>
      <c r="N19" s="593"/>
      <c r="O19" s="593"/>
      <c r="P19" s="593"/>
      <c r="Q19" s="593"/>
      <c r="R19" s="593"/>
      <c r="S19" s="593"/>
      <c r="T19" s="593"/>
      <c r="U19" s="391"/>
    </row>
    <row r="20" spans="1:21" ht="236.25" x14ac:dyDescent="0.25">
      <c r="B20" s="390"/>
      <c r="C20" s="534" t="s">
        <v>773</v>
      </c>
      <c r="D20" s="264"/>
      <c r="E20" s="262"/>
      <c r="F20" s="262"/>
      <c r="G20" s="263"/>
      <c r="H20" s="264" t="s">
        <v>774</v>
      </c>
      <c r="I20" s="262"/>
      <c r="J20" s="262"/>
      <c r="K20" s="263"/>
      <c r="L20" s="264"/>
      <c r="M20" s="264"/>
      <c r="N20" s="264" t="s">
        <v>823</v>
      </c>
      <c r="O20" s="264"/>
      <c r="P20" s="265"/>
      <c r="Q20" s="266"/>
      <c r="R20" s="266"/>
      <c r="S20" s="265"/>
      <c r="T20" s="264"/>
      <c r="U20" s="391"/>
    </row>
    <row r="21" spans="1:21" ht="126" x14ac:dyDescent="0.25">
      <c r="B21" s="390"/>
      <c r="C21" s="534" t="s">
        <v>775</v>
      </c>
      <c r="D21" s="264" t="s">
        <v>776</v>
      </c>
      <c r="E21" s="262" t="s">
        <v>8</v>
      </c>
      <c r="F21" s="262" t="s">
        <v>9</v>
      </c>
      <c r="G21" s="263" t="s">
        <v>10</v>
      </c>
      <c r="H21" s="264" t="s">
        <v>777</v>
      </c>
      <c r="I21" s="262" t="s">
        <v>8</v>
      </c>
      <c r="J21" s="262" t="s">
        <v>14</v>
      </c>
      <c r="K21" s="263" t="s">
        <v>10</v>
      </c>
      <c r="L21" s="264"/>
      <c r="M21" s="264"/>
      <c r="N21" s="264" t="s">
        <v>778</v>
      </c>
      <c r="O21" s="264"/>
      <c r="P21" s="265"/>
      <c r="Q21" s="266"/>
      <c r="R21" s="266"/>
      <c r="S21" s="265"/>
      <c r="T21" s="264"/>
      <c r="U21" s="391"/>
    </row>
    <row r="22" spans="1:21" ht="115.5" customHeight="1" x14ac:dyDescent="0.25">
      <c r="B22" s="390"/>
      <c r="C22" s="534" t="s">
        <v>779</v>
      </c>
      <c r="D22" s="264" t="s">
        <v>780</v>
      </c>
      <c r="E22" s="262" t="s">
        <v>13</v>
      </c>
      <c r="F22" s="262" t="s">
        <v>9</v>
      </c>
      <c r="G22" s="263" t="str">
        <f>VLOOKUP(E22&amp;F22,[4]Lookup!$A$2:$B$26,2,FALSE)</f>
        <v>High</v>
      </c>
      <c r="H22" s="264" t="s">
        <v>822</v>
      </c>
      <c r="I22" s="262" t="s">
        <v>13</v>
      </c>
      <c r="J22" s="262" t="s">
        <v>14</v>
      </c>
      <c r="K22" s="263" t="str">
        <f>VLOOKUP(I22&amp;J22,[4]Lookup!$A$2:$B$26,2,FALSE)</f>
        <v>Medium</v>
      </c>
      <c r="L22" s="264"/>
      <c r="M22" s="264"/>
      <c r="N22" s="264" t="s">
        <v>781</v>
      </c>
      <c r="O22" s="264"/>
      <c r="P22" s="265"/>
      <c r="Q22" s="266"/>
      <c r="R22" s="266"/>
      <c r="S22" s="265"/>
      <c r="T22" s="264"/>
      <c r="U22" s="391"/>
    </row>
    <row r="23" spans="1:21" ht="220.5" x14ac:dyDescent="0.25">
      <c r="B23" s="390"/>
      <c r="C23" s="534" t="s">
        <v>782</v>
      </c>
      <c r="D23" s="264" t="s">
        <v>783</v>
      </c>
      <c r="E23" s="262" t="s">
        <v>13</v>
      </c>
      <c r="F23" s="262" t="s">
        <v>9</v>
      </c>
      <c r="G23" s="263" t="s">
        <v>10</v>
      </c>
      <c r="H23" s="264" t="s">
        <v>784</v>
      </c>
      <c r="I23" s="262" t="s">
        <v>13</v>
      </c>
      <c r="J23" s="262" t="s">
        <v>14</v>
      </c>
      <c r="K23" s="263" t="s">
        <v>12</v>
      </c>
      <c r="L23" s="264"/>
      <c r="M23" s="264"/>
      <c r="N23" s="264" t="s">
        <v>785</v>
      </c>
      <c r="O23" s="264"/>
      <c r="P23" s="265"/>
      <c r="Q23" s="266"/>
      <c r="R23" s="266"/>
      <c r="S23" s="265"/>
      <c r="T23" s="264"/>
      <c r="U23" s="391"/>
    </row>
    <row r="24" spans="1:21" ht="309.75" customHeight="1" x14ac:dyDescent="0.25">
      <c r="B24" s="390"/>
      <c r="C24" s="534" t="s">
        <v>786</v>
      </c>
      <c r="D24" s="264" t="s">
        <v>787</v>
      </c>
      <c r="E24" s="262" t="s">
        <v>8</v>
      </c>
      <c r="F24" s="262" t="s">
        <v>9</v>
      </c>
      <c r="G24" s="263"/>
      <c r="H24" s="264" t="s">
        <v>788</v>
      </c>
      <c r="I24" s="262" t="s">
        <v>8</v>
      </c>
      <c r="J24" s="262" t="s">
        <v>14</v>
      </c>
      <c r="K24" s="263" t="s">
        <v>10</v>
      </c>
      <c r="L24" s="264"/>
      <c r="M24" s="264"/>
      <c r="N24" s="264" t="s">
        <v>789</v>
      </c>
      <c r="O24" s="264"/>
      <c r="P24" s="265"/>
      <c r="Q24" s="266"/>
      <c r="R24" s="266"/>
      <c r="S24" s="265"/>
      <c r="T24" s="264"/>
      <c r="U24" s="391"/>
    </row>
    <row r="25" spans="1:21" ht="252" x14ac:dyDescent="0.25">
      <c r="B25" s="390"/>
      <c r="C25" s="534" t="s">
        <v>790</v>
      </c>
      <c r="D25" s="264" t="s">
        <v>791</v>
      </c>
      <c r="E25" s="262" t="s">
        <v>13</v>
      </c>
      <c r="F25" s="262" t="s">
        <v>9</v>
      </c>
      <c r="G25" s="263" t="s">
        <v>10</v>
      </c>
      <c r="H25" s="264" t="s">
        <v>792</v>
      </c>
      <c r="I25" s="262" t="s">
        <v>13</v>
      </c>
      <c r="J25" s="262" t="s">
        <v>14</v>
      </c>
      <c r="K25" s="263" t="s">
        <v>12</v>
      </c>
      <c r="L25" s="264"/>
      <c r="M25" s="264"/>
      <c r="N25" s="264" t="s">
        <v>793</v>
      </c>
      <c r="O25" s="264"/>
      <c r="P25" s="265"/>
      <c r="Q25" s="266"/>
      <c r="R25" s="266"/>
      <c r="S25" s="265"/>
      <c r="T25" s="264"/>
      <c r="U25" s="391"/>
    </row>
    <row r="26" spans="1:21" ht="204.75" x14ac:dyDescent="0.25">
      <c r="B26" s="390"/>
      <c r="C26" s="534" t="s">
        <v>794</v>
      </c>
      <c r="D26" s="264" t="s">
        <v>795</v>
      </c>
      <c r="E26" s="262" t="s">
        <v>8</v>
      </c>
      <c r="F26" s="262" t="s">
        <v>9</v>
      </c>
      <c r="G26" s="263" t="str">
        <f>VLOOKUP(E26&amp;F26,[4]Lookup!$A$2:$B$26,2,FALSE)</f>
        <v>High</v>
      </c>
      <c r="H26" s="264" t="s">
        <v>796</v>
      </c>
      <c r="I26" s="262" t="s">
        <v>13</v>
      </c>
      <c r="J26" s="262" t="s">
        <v>14</v>
      </c>
      <c r="K26" s="263" t="str">
        <f>VLOOKUP(I26&amp;J26,[4]Lookup!$A$2:$B$26,2,FALSE)</f>
        <v>Medium</v>
      </c>
      <c r="L26" s="264"/>
      <c r="M26" s="264"/>
      <c r="N26" s="264" t="s">
        <v>797</v>
      </c>
      <c r="O26" s="264"/>
      <c r="P26" s="265"/>
      <c r="Q26" s="266"/>
      <c r="R26" s="266"/>
      <c r="S26" s="265"/>
      <c r="T26" s="264"/>
      <c r="U26" s="391"/>
    </row>
    <row r="27" spans="1:21" ht="126" x14ac:dyDescent="0.25">
      <c r="B27" s="390"/>
      <c r="C27" s="534" t="s">
        <v>798</v>
      </c>
      <c r="D27" s="264" t="s">
        <v>799</v>
      </c>
      <c r="E27" s="262" t="s">
        <v>8</v>
      </c>
      <c r="F27" s="262" t="s">
        <v>9</v>
      </c>
      <c r="G27" s="263" t="str">
        <f>VLOOKUP(E27&amp;F27,[4]Lookup!$A$2:$B$26,2,FALSE)</f>
        <v>High</v>
      </c>
      <c r="H27" s="264" t="s">
        <v>800</v>
      </c>
      <c r="I27" s="262" t="s">
        <v>8</v>
      </c>
      <c r="J27" s="262" t="s">
        <v>14</v>
      </c>
      <c r="K27" s="263" t="str">
        <f>VLOOKUP(I27&amp;J27,[4]Lookup!$A$2:$B$26,2,FALSE)</f>
        <v>High</v>
      </c>
      <c r="L27" s="264"/>
      <c r="M27" s="264"/>
      <c r="N27" s="264"/>
      <c r="O27" s="264"/>
      <c r="P27" s="265"/>
      <c r="Q27" s="266"/>
      <c r="R27" s="266"/>
      <c r="S27" s="265"/>
      <c r="T27" s="264"/>
      <c r="U27" s="391"/>
    </row>
    <row r="28" spans="1:21" ht="78.75" x14ac:dyDescent="0.25">
      <c r="B28" s="392"/>
      <c r="C28" s="534" t="s">
        <v>801</v>
      </c>
      <c r="D28" s="264" t="s">
        <v>802</v>
      </c>
      <c r="E28" s="262" t="s">
        <v>13</v>
      </c>
      <c r="F28" s="262" t="s">
        <v>9</v>
      </c>
      <c r="G28" s="263" t="str">
        <f>VLOOKUP(E28&amp;F28,[4]Lookup!$A$2:$B$26,2,FALSE)</f>
        <v>High</v>
      </c>
      <c r="H28" s="264" t="s">
        <v>803</v>
      </c>
      <c r="I28" s="262" t="s">
        <v>13</v>
      </c>
      <c r="J28" s="262" t="s">
        <v>14</v>
      </c>
      <c r="K28" s="263" t="str">
        <f>VLOOKUP(I28&amp;J28,[4]Lookup!$A$2:$B$26,2,FALSE)</f>
        <v>Medium</v>
      </c>
      <c r="L28" s="264"/>
      <c r="M28" s="264"/>
      <c r="N28" s="268" t="s">
        <v>804</v>
      </c>
      <c r="O28" s="264"/>
      <c r="P28" s="265"/>
      <c r="Q28" s="266"/>
      <c r="R28" s="266"/>
      <c r="S28" s="265"/>
      <c r="T28" s="264"/>
      <c r="U28" s="391"/>
    </row>
    <row r="29" spans="1:21" ht="126" x14ac:dyDescent="0.25">
      <c r="B29" s="392"/>
      <c r="C29" s="264" t="s">
        <v>805</v>
      </c>
      <c r="D29" s="264" t="s">
        <v>806</v>
      </c>
      <c r="E29" s="262" t="s">
        <v>8</v>
      </c>
      <c r="F29" s="262" t="s">
        <v>14</v>
      </c>
      <c r="G29" s="263" t="str">
        <f>VLOOKUP(E29&amp;F29,[4]Lookup!$A$2:$B$26,2,FALSE)</f>
        <v>High</v>
      </c>
      <c r="H29" s="264" t="s">
        <v>807</v>
      </c>
      <c r="I29" s="262" t="s">
        <v>13</v>
      </c>
      <c r="J29" s="262" t="s">
        <v>14</v>
      </c>
      <c r="K29" s="263" t="str">
        <f>VLOOKUP(I29&amp;J29,[4]Lookup!$A$2:$B$26,2,FALSE)</f>
        <v>Medium</v>
      </c>
      <c r="L29" s="264"/>
      <c r="M29" s="264"/>
      <c r="N29" s="264" t="s">
        <v>808</v>
      </c>
      <c r="O29" s="264"/>
      <c r="P29" s="265"/>
      <c r="Q29" s="266"/>
      <c r="R29" s="266"/>
      <c r="S29" s="265"/>
      <c r="T29" s="264"/>
      <c r="U29" s="391"/>
    </row>
    <row r="30" spans="1:21" ht="204.75" x14ac:dyDescent="0.25">
      <c r="B30" s="392"/>
      <c r="C30" s="534" t="s">
        <v>809</v>
      </c>
      <c r="D30" s="264" t="s">
        <v>810</v>
      </c>
      <c r="E30" s="262" t="s">
        <v>8</v>
      </c>
      <c r="F30" s="262" t="s">
        <v>14</v>
      </c>
      <c r="G30" s="263" t="str">
        <f>VLOOKUP(E30&amp;F30,[4]Lookup!$A$2:$B$26,2,FALSE)</f>
        <v>High</v>
      </c>
      <c r="H30" s="264" t="s">
        <v>811</v>
      </c>
      <c r="I30" s="262" t="s">
        <v>13</v>
      </c>
      <c r="J30" s="262" t="s">
        <v>14</v>
      </c>
      <c r="K30" s="263" t="str">
        <f>VLOOKUP(I30&amp;J30,[4]Lookup!$A$2:$B$26,2,FALSE)</f>
        <v>Medium</v>
      </c>
      <c r="L30" s="264"/>
      <c r="M30" s="264"/>
      <c r="N30" s="264" t="s">
        <v>812</v>
      </c>
      <c r="O30" s="264"/>
      <c r="P30" s="265"/>
      <c r="Q30" s="266"/>
      <c r="R30" s="266"/>
      <c r="S30" s="265"/>
      <c r="T30" s="264"/>
      <c r="U30" s="391"/>
    </row>
    <row r="31" spans="1:21" x14ac:dyDescent="0.2">
      <c r="E31" s="395"/>
      <c r="F31" s="395"/>
      <c r="G31" s="395"/>
      <c r="I31" s="395"/>
      <c r="J31" s="395"/>
      <c r="K31" s="395"/>
      <c r="P31" s="396"/>
      <c r="Q31" s="396"/>
      <c r="R31" s="396"/>
      <c r="S31" s="396"/>
    </row>
    <row r="32" spans="1:21" s="217" customFormat="1" ht="30" x14ac:dyDescent="0.2">
      <c r="A32" s="397"/>
      <c r="B32" s="398"/>
      <c r="C32" s="559" t="s">
        <v>488</v>
      </c>
      <c r="D32" s="560"/>
      <c r="E32" s="421" t="s">
        <v>426</v>
      </c>
      <c r="F32" s="594"/>
      <c r="G32" s="595"/>
      <c r="H32" s="422" t="s">
        <v>423</v>
      </c>
      <c r="I32" s="399"/>
      <c r="J32" s="400"/>
      <c r="K32" s="399"/>
      <c r="L32" s="401"/>
      <c r="M32" s="401"/>
      <c r="N32" s="401"/>
      <c r="O32" s="401"/>
      <c r="P32" s="402"/>
      <c r="Q32" s="403"/>
      <c r="R32" s="403"/>
      <c r="S32" s="402"/>
    </row>
    <row r="33" spans="3:19" ht="15.75" x14ac:dyDescent="0.2">
      <c r="C33" s="421" t="s">
        <v>420</v>
      </c>
      <c r="D33" s="421" t="s">
        <v>421</v>
      </c>
      <c r="E33" s="423"/>
      <c r="F33" s="405"/>
      <c r="G33" s="528"/>
      <c r="H33" s="426" t="s">
        <v>424</v>
      </c>
      <c r="I33" s="405"/>
      <c r="J33" s="405"/>
      <c r="K33" s="406"/>
      <c r="P33" s="407"/>
      <c r="Q33" s="408"/>
      <c r="R33" s="408"/>
      <c r="S33" s="407"/>
    </row>
    <row r="34" spans="3:19" ht="15.75" x14ac:dyDescent="0.2">
      <c r="C34" s="267"/>
      <c r="D34" s="268"/>
      <c r="E34" s="411"/>
      <c r="F34" s="411"/>
      <c r="G34" s="412"/>
      <c r="H34" s="426" t="s">
        <v>425</v>
      </c>
      <c r="I34" s="405"/>
      <c r="J34" s="405"/>
      <c r="K34" s="406"/>
      <c r="P34" s="407"/>
      <c r="Q34" s="408"/>
      <c r="R34" s="408"/>
      <c r="S34" s="407"/>
    </row>
    <row r="35" spans="3:19" ht="15.75" x14ac:dyDescent="0.2">
      <c r="C35" s="409"/>
      <c r="D35" s="410"/>
      <c r="E35" s="411"/>
      <c r="F35" s="411"/>
      <c r="G35" s="412"/>
      <c r="H35" s="426" t="s">
        <v>422</v>
      </c>
      <c r="I35" s="405"/>
      <c r="J35" s="405"/>
      <c r="K35" s="406"/>
      <c r="P35" s="407"/>
      <c r="Q35" s="408"/>
      <c r="R35" s="408"/>
      <c r="S35" s="407"/>
    </row>
    <row r="36" spans="3:19" ht="15.75" x14ac:dyDescent="0.2">
      <c r="C36" s="409"/>
      <c r="D36" s="410"/>
      <c r="E36" s="411"/>
      <c r="F36" s="411"/>
      <c r="G36" s="412"/>
      <c r="H36" s="426" t="s">
        <v>427</v>
      </c>
      <c r="I36" s="405"/>
      <c r="J36" s="405"/>
      <c r="K36" s="406"/>
      <c r="P36" s="407"/>
      <c r="Q36" s="408"/>
      <c r="R36" s="408"/>
      <c r="S36" s="407"/>
    </row>
    <row r="37" spans="3:19" ht="15.75" x14ac:dyDescent="0.2">
      <c r="C37" s="409"/>
      <c r="D37" s="410"/>
      <c r="E37" s="411"/>
      <c r="F37" s="411"/>
      <c r="G37" s="412"/>
      <c r="I37" s="405"/>
      <c r="J37" s="405"/>
      <c r="K37" s="406"/>
      <c r="P37" s="407"/>
      <c r="Q37" s="408"/>
      <c r="R37" s="408"/>
      <c r="S37" s="407"/>
    </row>
    <row r="38" spans="3:19" ht="15.75" x14ac:dyDescent="0.2">
      <c r="C38" s="409"/>
      <c r="D38" s="410"/>
      <c r="E38" s="411"/>
      <c r="F38" s="411"/>
      <c r="G38" s="412"/>
      <c r="I38" s="405"/>
      <c r="J38" s="405"/>
      <c r="K38" s="406"/>
      <c r="P38" s="407"/>
      <c r="Q38" s="408"/>
      <c r="R38" s="408"/>
      <c r="S38" s="407"/>
    </row>
    <row r="39" spans="3:19" ht="15.75" x14ac:dyDescent="0.2">
      <c r="C39" s="409"/>
      <c r="D39" s="410"/>
      <c r="E39" s="413"/>
      <c r="F39" s="413"/>
      <c r="G39" s="414"/>
      <c r="I39" s="395"/>
      <c r="J39" s="395"/>
      <c r="K39" s="395"/>
      <c r="P39" s="415"/>
      <c r="Q39" s="415"/>
      <c r="R39" s="415"/>
      <c r="S39" s="415"/>
    </row>
    <row r="40" spans="3:19" x14ac:dyDescent="0.2">
      <c r="E40" s="395"/>
      <c r="F40" s="395"/>
      <c r="G40" s="395"/>
      <c r="I40" s="395"/>
      <c r="J40" s="395"/>
      <c r="K40" s="395"/>
      <c r="P40" s="396"/>
      <c r="Q40" s="396"/>
      <c r="R40" s="396"/>
      <c r="S40" s="396"/>
    </row>
    <row r="41" spans="3:19" ht="26.25" x14ac:dyDescent="0.2">
      <c r="C41" s="452" t="s">
        <v>428</v>
      </c>
      <c r="D41" s="453"/>
      <c r="E41" s="447"/>
      <c r="F41" s="447"/>
      <c r="G41" s="447"/>
      <c r="H41" s="454"/>
      <c r="I41" s="395"/>
      <c r="J41" s="395"/>
      <c r="K41" s="395"/>
      <c r="P41" s="396"/>
      <c r="Q41" s="396"/>
      <c r="R41" s="396"/>
      <c r="S41" s="396"/>
    </row>
    <row r="42" spans="3:19" ht="15.75" x14ac:dyDescent="0.2">
      <c r="C42" s="427" t="s">
        <v>432</v>
      </c>
      <c r="D42" s="428" t="s">
        <v>431</v>
      </c>
      <c r="E42" s="428" t="s">
        <v>429</v>
      </c>
      <c r="F42" s="428"/>
      <c r="G42" s="428"/>
      <c r="H42" s="428" t="s">
        <v>430</v>
      </c>
      <c r="I42" s="395"/>
      <c r="J42" s="395"/>
      <c r="K42" s="395"/>
      <c r="P42" s="396"/>
      <c r="Q42" s="396"/>
      <c r="R42" s="396"/>
      <c r="S42" s="396"/>
    </row>
    <row r="43" spans="3:19" ht="15.75" x14ac:dyDescent="0.2">
      <c r="C43" s="429"/>
      <c r="D43" s="268"/>
      <c r="E43" s="551"/>
      <c r="F43" s="551"/>
      <c r="G43" s="551"/>
      <c r="H43" s="268"/>
      <c r="I43" s="395"/>
      <c r="J43" s="395"/>
      <c r="K43" s="395"/>
      <c r="P43" s="396"/>
      <c r="Q43" s="396"/>
      <c r="R43" s="396"/>
      <c r="S43" s="396"/>
    </row>
    <row r="44" spans="3:19" ht="15.75" x14ac:dyDescent="0.2">
      <c r="C44" s="267"/>
      <c r="D44" s="268"/>
      <c r="E44" s="551"/>
      <c r="F44" s="551"/>
      <c r="G44" s="551"/>
      <c r="H44" s="268"/>
      <c r="I44" s="395"/>
      <c r="J44" s="395"/>
      <c r="K44" s="395"/>
      <c r="P44" s="396"/>
      <c r="Q44" s="396"/>
      <c r="R44" s="396"/>
      <c r="S44" s="396"/>
    </row>
    <row r="45" spans="3:19" ht="15.75" x14ac:dyDescent="0.2">
      <c r="C45" s="267"/>
      <c r="D45" s="268"/>
      <c r="E45" s="551"/>
      <c r="F45" s="551"/>
      <c r="G45" s="551"/>
      <c r="H45" s="268"/>
      <c r="I45" s="395"/>
      <c r="J45" s="395"/>
      <c r="K45" s="395"/>
      <c r="P45" s="396"/>
      <c r="Q45" s="396"/>
      <c r="R45" s="396"/>
      <c r="S45" s="396"/>
    </row>
    <row r="46" spans="3:19" ht="15.75" x14ac:dyDescent="0.2">
      <c r="C46" s="267"/>
      <c r="D46" s="268"/>
      <c r="E46" s="551"/>
      <c r="F46" s="551"/>
      <c r="G46" s="551"/>
      <c r="H46" s="268"/>
      <c r="I46" s="395"/>
      <c r="J46" s="395"/>
      <c r="K46" s="395"/>
      <c r="P46" s="396"/>
      <c r="Q46" s="396"/>
      <c r="R46" s="396"/>
      <c r="S46" s="396"/>
    </row>
    <row r="47" spans="3:19" ht="15.75" x14ac:dyDescent="0.2">
      <c r="C47" s="267"/>
      <c r="D47" s="268"/>
      <c r="E47" s="551"/>
      <c r="F47" s="551"/>
      <c r="G47" s="551"/>
      <c r="H47" s="268"/>
      <c r="I47" s="395"/>
      <c r="J47" s="395"/>
      <c r="K47" s="395"/>
      <c r="P47" s="396"/>
      <c r="Q47" s="396"/>
      <c r="R47" s="396"/>
      <c r="S47" s="396"/>
    </row>
    <row r="48" spans="3:19" x14ac:dyDescent="0.2">
      <c r="E48" s="395"/>
      <c r="F48" s="395"/>
      <c r="G48" s="395"/>
      <c r="I48" s="395"/>
      <c r="J48" s="395"/>
      <c r="K48" s="395"/>
      <c r="P48" s="396"/>
      <c r="Q48" s="396"/>
      <c r="R48" s="396"/>
      <c r="S48" s="396"/>
    </row>
    <row r="49" spans="5:19" x14ac:dyDescent="0.2">
      <c r="E49" s="395"/>
      <c r="F49" s="395"/>
      <c r="G49" s="395"/>
      <c r="I49" s="395"/>
      <c r="J49" s="395"/>
      <c r="K49" s="395"/>
      <c r="P49" s="396"/>
      <c r="Q49" s="396"/>
      <c r="R49" s="396"/>
      <c r="S49" s="396"/>
    </row>
    <row r="50" spans="5:19" x14ac:dyDescent="0.2">
      <c r="E50" s="395"/>
      <c r="F50" s="395"/>
      <c r="G50" s="395"/>
      <c r="I50" s="395"/>
      <c r="J50" s="395"/>
      <c r="K50" s="395"/>
      <c r="P50" s="396"/>
      <c r="Q50" s="396"/>
      <c r="R50" s="396"/>
      <c r="S50" s="396"/>
    </row>
    <row r="51" spans="5:19" x14ac:dyDescent="0.2">
      <c r="E51" s="395"/>
      <c r="F51" s="395"/>
      <c r="G51" s="395"/>
      <c r="I51" s="395"/>
      <c r="J51" s="395"/>
      <c r="K51" s="395"/>
      <c r="P51" s="396"/>
      <c r="Q51" s="396"/>
      <c r="R51" s="396"/>
      <c r="S51" s="396"/>
    </row>
    <row r="52" spans="5:19" x14ac:dyDescent="0.2">
      <c r="E52" s="395"/>
      <c r="F52" s="395"/>
      <c r="G52" s="395"/>
      <c r="I52" s="395"/>
      <c r="J52" s="395"/>
      <c r="K52" s="395"/>
      <c r="P52" s="396"/>
      <c r="Q52" s="396"/>
      <c r="R52" s="396"/>
      <c r="S52" s="396"/>
    </row>
    <row r="53" spans="5:19" x14ac:dyDescent="0.2">
      <c r="E53" s="395"/>
      <c r="F53" s="395"/>
      <c r="G53" s="395"/>
      <c r="I53" s="395"/>
      <c r="J53" s="395"/>
      <c r="K53" s="395"/>
      <c r="P53" s="396"/>
      <c r="Q53" s="396"/>
      <c r="R53" s="396"/>
      <c r="S53" s="396"/>
    </row>
    <row r="54" spans="5:19" x14ac:dyDescent="0.2">
      <c r="E54" s="395"/>
      <c r="F54" s="395"/>
      <c r="G54" s="395"/>
      <c r="I54" s="395"/>
      <c r="J54" s="395"/>
      <c r="K54" s="395"/>
      <c r="P54" s="396"/>
      <c r="Q54" s="396"/>
      <c r="R54" s="396"/>
      <c r="S54" s="396"/>
    </row>
    <row r="55" spans="5:19" x14ac:dyDescent="0.2">
      <c r="E55" s="395"/>
      <c r="F55" s="395"/>
      <c r="G55" s="395"/>
      <c r="I55" s="395"/>
      <c r="J55" s="395"/>
      <c r="K55" s="395"/>
      <c r="P55" s="396"/>
      <c r="Q55" s="396"/>
      <c r="R55" s="396"/>
      <c r="S55" s="396"/>
    </row>
    <row r="56" spans="5:19" x14ac:dyDescent="0.2">
      <c r="E56" s="395"/>
      <c r="F56" s="395"/>
      <c r="G56" s="395"/>
      <c r="I56" s="395"/>
      <c r="J56" s="395"/>
      <c r="K56" s="395"/>
      <c r="P56" s="396"/>
      <c r="Q56" s="396"/>
      <c r="R56" s="396"/>
      <c r="S56" s="396"/>
    </row>
    <row r="57" spans="5:19" x14ac:dyDescent="0.2">
      <c r="E57" s="395"/>
      <c r="F57" s="395"/>
      <c r="G57" s="395"/>
      <c r="I57" s="395"/>
      <c r="J57" s="395"/>
      <c r="K57" s="395"/>
      <c r="P57" s="396"/>
      <c r="Q57" s="396"/>
      <c r="R57" s="396"/>
      <c r="S57" s="396"/>
    </row>
    <row r="58" spans="5:19" x14ac:dyDescent="0.2">
      <c r="E58" s="395"/>
      <c r="F58" s="395"/>
      <c r="G58" s="395"/>
      <c r="I58" s="395"/>
      <c r="J58" s="395"/>
      <c r="K58" s="395"/>
      <c r="P58" s="396"/>
      <c r="Q58" s="396"/>
      <c r="R58" s="396"/>
      <c r="S58" s="396"/>
    </row>
    <row r="59" spans="5:19" x14ac:dyDescent="0.2">
      <c r="E59" s="395"/>
      <c r="F59" s="395"/>
      <c r="G59" s="395"/>
      <c r="I59" s="395"/>
      <c r="J59" s="395"/>
      <c r="K59" s="395"/>
      <c r="P59" s="396"/>
      <c r="Q59" s="396"/>
      <c r="R59" s="396"/>
      <c r="S59" s="396"/>
    </row>
    <row r="60" spans="5:19" x14ac:dyDescent="0.2">
      <c r="E60" s="395"/>
      <c r="F60" s="395"/>
      <c r="G60" s="395"/>
      <c r="I60" s="395"/>
      <c r="J60" s="395"/>
      <c r="K60" s="395"/>
      <c r="P60" s="396"/>
      <c r="Q60" s="396"/>
      <c r="R60" s="396"/>
      <c r="S60" s="396"/>
    </row>
  </sheetData>
  <mergeCells count="17">
    <mergeCell ref="E45:G45"/>
    <mergeCell ref="E46:G46"/>
    <mergeCell ref="E47:G47"/>
    <mergeCell ref="C7:T7"/>
    <mergeCell ref="C19:T19"/>
    <mergeCell ref="C32:D32"/>
    <mergeCell ref="F32:G32"/>
    <mergeCell ref="E43:G43"/>
    <mergeCell ref="E44:G44"/>
    <mergeCell ref="F3:H3"/>
    <mergeCell ref="I3:J3"/>
    <mergeCell ref="K3:L3"/>
    <mergeCell ref="C5:D5"/>
    <mergeCell ref="E5:G5"/>
    <mergeCell ref="I5:K5"/>
    <mergeCell ref="L5:T5"/>
    <mergeCell ref="F4:L4"/>
  </mergeCells>
  <conditionalFormatting sqref="B9">
    <cfRule type="expression" dxfId="149" priority="67">
      <formula>B6=B9</formula>
    </cfRule>
  </conditionalFormatting>
  <conditionalFormatting sqref="B10:B12 B18 B27:C30">
    <cfRule type="expression" dxfId="148" priority="38">
      <formula>B9=B10</formula>
    </cfRule>
  </conditionalFormatting>
  <conditionalFormatting sqref="B13:B14 B23">
    <cfRule type="expression" dxfId="147" priority="65">
      <formula>#REF!=B13</formula>
    </cfRule>
  </conditionalFormatting>
  <conditionalFormatting sqref="B14">
    <cfRule type="expression" dxfId="146" priority="69">
      <formula>B15=B14</formula>
    </cfRule>
  </conditionalFormatting>
  <conditionalFormatting sqref="B15:B17">
    <cfRule type="expression" dxfId="145" priority="62">
      <formula>B13=B15</formula>
    </cfRule>
  </conditionalFormatting>
  <conditionalFormatting sqref="B19">
    <cfRule type="expression" dxfId="144" priority="70">
      <formula>B14=B19</formula>
    </cfRule>
  </conditionalFormatting>
  <conditionalFormatting sqref="B20:B21">
    <cfRule type="expression" dxfId="143" priority="64">
      <formula>#REF!=B20</formula>
    </cfRule>
  </conditionalFormatting>
  <conditionalFormatting sqref="B22 B25">
    <cfRule type="expression" dxfId="142" priority="66">
      <formula>B12=B22</formula>
    </cfRule>
  </conditionalFormatting>
  <conditionalFormatting sqref="B24">
    <cfRule type="expression" dxfId="141" priority="68">
      <formula>B13=B24</formula>
    </cfRule>
  </conditionalFormatting>
  <conditionalFormatting sqref="B26:C26">
    <cfRule type="expression" dxfId="140" priority="63">
      <formula>B22=B26</formula>
    </cfRule>
  </conditionalFormatting>
  <conditionalFormatting sqref="C8:C18 C20:C25">
    <cfRule type="expression" dxfId="139" priority="61">
      <formula>#REF!=C8</formula>
    </cfRule>
  </conditionalFormatting>
  <conditionalFormatting sqref="E8:E18 E20:E30">
    <cfRule type="containsText" dxfId="138" priority="5" operator="containsText" text="Extreme">
      <formula>NOT(ISERROR(SEARCH("Extreme",E8)))</formula>
    </cfRule>
  </conditionalFormatting>
  <conditionalFormatting sqref="G8:G18 K8:K18 G20:G30 K20:K30">
    <cfRule type="containsText" dxfId="137" priority="9" operator="containsText" text="High">
      <formula>NOT(ISERROR(SEARCH("High",G8)))</formula>
    </cfRule>
    <cfRule type="containsText" dxfId="136" priority="6" operator="containsText" text="Medium">
      <formula>NOT(ISERROR(SEARCH("Medium",G8)))</formula>
    </cfRule>
    <cfRule type="containsText" dxfId="135" priority="7" operator="containsText" text="Low">
      <formula>NOT(ISERROR(SEARCH("Low",G8)))</formula>
    </cfRule>
    <cfRule type="containsText" dxfId="134" priority="8" operator="containsText" text="Extreme">
      <formula>NOT(ISERROR(SEARCH("Extreme",G8)))</formula>
    </cfRule>
  </conditionalFormatting>
  <conditionalFormatting sqref="K32:L38">
    <cfRule type="cellIs" dxfId="133" priority="25" operator="equal">
      <formula>"High"</formula>
    </cfRule>
    <cfRule type="cellIs" dxfId="132" priority="26" operator="equal">
      <formula>"Medium"</formula>
    </cfRule>
    <cfRule type="cellIs" dxfId="131" priority="27" operator="equal">
      <formula>"Low"</formula>
    </cfRule>
    <cfRule type="cellIs" dxfId="130" priority="24" operator="equal">
      <formula>"Extreme"</formula>
    </cfRule>
  </conditionalFormatting>
  <conditionalFormatting sqref="L9:L18 P9:S18 G34:G38">
    <cfRule type="cellIs" dxfId="129" priority="10" operator="equal">
      <formula>"Extreme"</formula>
    </cfRule>
    <cfRule type="cellIs" dxfId="128" priority="11" operator="equal">
      <formula>"High"</formula>
    </cfRule>
    <cfRule type="cellIs" dxfId="127" priority="12" operator="equal">
      <formula>"Medium"</formula>
    </cfRule>
    <cfRule type="cellIs" dxfId="126" priority="13" operator="equal">
      <formula>"Low"</formula>
    </cfRule>
  </conditionalFormatting>
  <conditionalFormatting sqref="L20:L30 P20:S30 I32">
    <cfRule type="cellIs" dxfId="125" priority="2" operator="equal">
      <formula>"High"</formula>
    </cfRule>
    <cfRule type="cellIs" dxfId="124" priority="3" operator="equal">
      <formula>"Medium"</formula>
    </cfRule>
    <cfRule type="cellIs" dxfId="123" priority="4" operator="equal">
      <formula>"Low"</formula>
    </cfRule>
    <cfRule type="cellIs" dxfId="122" priority="1" operator="equal">
      <formula>"Extreme"</formula>
    </cfRule>
  </conditionalFormatting>
  <conditionalFormatting sqref="P32:S38">
    <cfRule type="cellIs" dxfId="121" priority="50" operator="equal">
      <formula>"Low"</formula>
    </cfRule>
    <cfRule type="cellIs" dxfId="120" priority="47" operator="equal">
      <formula>"Extreme"</formula>
    </cfRule>
    <cfRule type="cellIs" dxfId="119" priority="48" operator="equal">
      <formula>"High"</formula>
    </cfRule>
    <cfRule type="cellIs" dxfId="118" priority="49" operator="equal">
      <formula>"Medium"</formula>
    </cfRule>
  </conditionalFormatting>
  <conditionalFormatting sqref="Q9:Q18 E34:E38">
    <cfRule type="cellIs" dxfId="117" priority="19" operator="equal">
      <formula>"Critical"</formula>
    </cfRule>
    <cfRule type="cellIs" dxfId="116" priority="20" operator="equal">
      <formula>"Major"</formula>
    </cfRule>
    <cfRule type="cellIs" dxfId="115" priority="21" operator="equal">
      <formula>"Moderate"</formula>
    </cfRule>
    <cfRule type="cellIs" dxfId="114" priority="23" operator="equal">
      <formula>"Insignificant"</formula>
    </cfRule>
    <cfRule type="cellIs" dxfId="113" priority="22" operator="equal">
      <formula>"Minor"</formula>
    </cfRule>
  </conditionalFormatting>
  <conditionalFormatting sqref="Q20:Q30 I33:I38">
    <cfRule type="cellIs" dxfId="112" priority="37" operator="equal">
      <formula>"Insignificant"</formula>
    </cfRule>
    <cfRule type="cellIs" dxfId="111" priority="35" operator="equal">
      <formula>"Moderate"</formula>
    </cfRule>
    <cfRule type="cellIs" dxfId="110" priority="33" operator="equal">
      <formula>"Critical"</formula>
    </cfRule>
    <cfRule type="cellIs" dxfId="109" priority="34" operator="equal">
      <formula>"Major"</formula>
    </cfRule>
    <cfRule type="cellIs" dxfId="108" priority="36" operator="equal">
      <formula>"Minor"</formula>
    </cfRule>
  </conditionalFormatting>
  <conditionalFormatting sqref="Q32:Q38">
    <cfRule type="cellIs" dxfId="107" priority="60" operator="equal">
      <formula>"Insignificant"</formula>
    </cfRule>
    <cfRule type="cellIs" dxfId="106" priority="59" operator="equal">
      <formula>"Minor"</formula>
    </cfRule>
    <cfRule type="cellIs" dxfId="105" priority="58" operator="equal">
      <formula>"Moderate"</formula>
    </cfRule>
    <cfRule type="cellIs" dxfId="104" priority="57" operator="equal">
      <formula>"Major"</formula>
    </cfRule>
    <cfRule type="cellIs" dxfId="103" priority="56" operator="equal">
      <formula>"Critical"</formula>
    </cfRule>
  </conditionalFormatting>
  <conditionalFormatting sqref="R9:R18 F32:F38">
    <cfRule type="cellIs" dxfId="102" priority="15" operator="equal">
      <formula>"Likely"</formula>
    </cfRule>
    <cfRule type="cellIs" dxfId="101" priority="16" operator="equal">
      <formula>"Possible"</formula>
    </cfRule>
    <cfRule type="cellIs" dxfId="100" priority="17" operator="equal">
      <formula>"Unlikely"</formula>
    </cfRule>
    <cfRule type="cellIs" dxfId="99" priority="18" operator="equal">
      <formula>"Rare"</formula>
    </cfRule>
    <cfRule type="cellIs" dxfId="98" priority="14" operator="equal">
      <formula>"Almost certain"</formula>
    </cfRule>
  </conditionalFormatting>
  <conditionalFormatting sqref="R20:R30 J32:J38">
    <cfRule type="cellIs" dxfId="97" priority="31" operator="equal">
      <formula>"Unlikely"</formula>
    </cfRule>
    <cfRule type="cellIs" dxfId="96" priority="29" operator="equal">
      <formula>"Likely"</formula>
    </cfRule>
    <cfRule type="cellIs" dxfId="95" priority="30" operator="equal">
      <formula>"Possible"</formula>
    </cfRule>
    <cfRule type="cellIs" dxfId="94" priority="28" operator="equal">
      <formula>"Almost certain"</formula>
    </cfRule>
    <cfRule type="cellIs" dxfId="93" priority="32" operator="equal">
      <formula>"Rare"</formula>
    </cfRule>
  </conditionalFormatting>
  <conditionalFormatting sqref="R32:R38">
    <cfRule type="cellIs" dxfId="92" priority="51" operator="equal">
      <formula>"Almost certain"</formula>
    </cfRule>
    <cfRule type="cellIs" dxfId="91" priority="52" operator="equal">
      <formula>"Likely"</formula>
    </cfRule>
    <cfRule type="cellIs" dxfId="90" priority="53" operator="equal">
      <formula>"Possible"</formula>
    </cfRule>
    <cfRule type="cellIs" dxfId="89" priority="55" operator="equal">
      <formula>"Rare"</formula>
    </cfRule>
    <cfRule type="cellIs" dxfId="88" priority="54" operator="equal">
      <formula>"Unlikely"</formula>
    </cfRule>
  </conditionalFormatting>
  <conditionalFormatting sqref="S9:S11">
    <cfRule type="cellIs" dxfId="87" priority="46" operator="equal">
      <formula>"Low"</formula>
    </cfRule>
    <cfRule type="cellIs" dxfId="86" priority="45" operator="equal">
      <formula>"Medium"</formula>
    </cfRule>
    <cfRule type="cellIs" dxfId="85" priority="44" operator="equal">
      <formula>"High"</formula>
    </cfRule>
    <cfRule type="cellIs" dxfId="84" priority="43" operator="equal">
      <formula>"Extreme"</formula>
    </cfRule>
  </conditionalFormatting>
  <conditionalFormatting sqref="S29:S30">
    <cfRule type="cellIs" dxfId="83" priority="42" operator="equal">
      <formula>"Low"</formula>
    </cfRule>
    <cfRule type="cellIs" dxfId="82" priority="41" operator="equal">
      <formula>"Medium"</formula>
    </cfRule>
    <cfRule type="cellIs" dxfId="81" priority="40" operator="equal">
      <formula>"High"</formula>
    </cfRule>
    <cfRule type="cellIs" dxfId="80" priority="39" operator="equal">
      <formula>"Extreme"</formula>
    </cfRule>
  </conditionalFormatting>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DC92-2325-4B33-90DE-09A74F7D8D9E}">
  <sheetPr>
    <pageSetUpPr fitToPage="1"/>
  </sheetPr>
  <dimension ref="A1:T26"/>
  <sheetViews>
    <sheetView showGridLines="0" zoomScale="90" zoomScaleNormal="90" workbookViewId="0">
      <selection activeCell="V9" sqref="V9"/>
    </sheetView>
  </sheetViews>
  <sheetFormatPr defaultColWidth="9.140625" defaultRowHeight="12.75" x14ac:dyDescent="0.2"/>
  <cols>
    <col min="1" max="1" width="4.42578125" style="217" customWidth="1"/>
    <col min="2" max="2" width="0" style="217" hidden="1" customWidth="1"/>
    <col min="3" max="3" width="20.5703125" style="217" customWidth="1"/>
    <col min="4" max="4" width="40.42578125" style="217" customWidth="1"/>
    <col min="5" max="5" width="13.42578125" style="217" customWidth="1"/>
    <col min="6" max="7" width="9.140625" style="217"/>
    <col min="8" max="8" width="50" style="217" customWidth="1"/>
    <col min="9" max="9" width="11.5703125" style="217" customWidth="1"/>
    <col min="10" max="11" width="9.140625" style="217"/>
    <col min="12" max="12" width="11" style="217" customWidth="1"/>
    <col min="13" max="13" width="0" style="217" hidden="1" customWidth="1"/>
    <col min="14" max="14" width="30.5703125" style="217" customWidth="1"/>
    <col min="15" max="15" width="9.140625" style="217"/>
    <col min="16" max="19" width="0" style="217" hidden="1" customWidth="1"/>
    <col min="20" max="16384" width="9.140625" style="217"/>
  </cols>
  <sheetData>
    <row r="1" spans="1:20" s="385" customFormat="1" ht="40.5" customHeight="1" x14ac:dyDescent="0.2">
      <c r="A1" s="445"/>
      <c r="B1" s="446"/>
      <c r="C1" s="447" t="s">
        <v>485</v>
      </c>
      <c r="D1" s="446"/>
      <c r="E1" s="446"/>
      <c r="F1" s="446"/>
      <c r="G1" s="446"/>
      <c r="H1" s="448"/>
      <c r="I1" s="382"/>
      <c r="J1" s="382"/>
      <c r="K1" s="382"/>
      <c r="L1" s="383"/>
      <c r="M1" s="383"/>
      <c r="N1" s="383"/>
      <c r="O1" s="383"/>
      <c r="P1" s="384"/>
      <c r="Q1" s="384"/>
      <c r="R1" s="384"/>
      <c r="S1" s="384"/>
    </row>
    <row r="2" spans="1:20" s="385" customFormat="1" ht="40.5" customHeight="1" x14ac:dyDescent="0.2">
      <c r="A2" s="521"/>
      <c r="B2" s="386"/>
      <c r="C2" s="529" t="s">
        <v>417</v>
      </c>
      <c r="D2" s="207"/>
      <c r="E2" s="207"/>
      <c r="F2" s="207"/>
      <c r="G2" s="207"/>
      <c r="H2" s="208"/>
      <c r="I2" s="382"/>
      <c r="J2" s="382"/>
      <c r="K2" s="382"/>
      <c r="L2" s="383"/>
      <c r="M2" s="383"/>
      <c r="N2" s="383"/>
      <c r="O2" s="383"/>
      <c r="P2" s="384"/>
      <c r="Q2" s="384"/>
      <c r="R2" s="384"/>
      <c r="S2" s="384"/>
    </row>
    <row r="3" spans="1:20" s="385" customFormat="1" ht="49.35" customHeight="1" x14ac:dyDescent="0.2">
      <c r="A3" s="522"/>
      <c r="B3" s="387"/>
      <c r="C3" s="536" t="s">
        <v>394</v>
      </c>
      <c r="D3" s="537" t="s">
        <v>474</v>
      </c>
      <c r="E3" s="536" t="s">
        <v>405</v>
      </c>
      <c r="F3" s="598" t="s">
        <v>475</v>
      </c>
      <c r="G3" s="598"/>
      <c r="H3" s="598"/>
      <c r="I3" s="382"/>
      <c r="J3" s="382"/>
      <c r="K3" s="382"/>
      <c r="L3" s="383"/>
      <c r="M3" s="383"/>
      <c r="N3" s="383"/>
      <c r="O3" s="383"/>
      <c r="P3" s="384"/>
      <c r="Q3" s="384"/>
      <c r="R3" s="384"/>
      <c r="S3" s="384"/>
    </row>
    <row r="4" spans="1:20" s="385" customFormat="1" ht="59.45" customHeight="1" x14ac:dyDescent="0.2">
      <c r="A4" s="522"/>
      <c r="B4" s="388"/>
      <c r="C4" s="538" t="s">
        <v>403</v>
      </c>
      <c r="D4" s="539" t="s">
        <v>473</v>
      </c>
      <c r="E4" s="540" t="s">
        <v>404</v>
      </c>
      <c r="F4" s="600" t="s">
        <v>476</v>
      </c>
      <c r="G4" s="600"/>
      <c r="H4" s="600"/>
      <c r="I4" s="600"/>
      <c r="J4" s="600"/>
      <c r="K4" s="600"/>
      <c r="L4" s="600"/>
      <c r="M4" s="383"/>
      <c r="N4" s="383"/>
      <c r="O4" s="383"/>
      <c r="P4" s="384"/>
      <c r="Q4" s="384"/>
      <c r="R4" s="384"/>
      <c r="S4" s="384"/>
    </row>
    <row r="5" spans="1:20" s="385" customFormat="1" ht="50.1" customHeight="1" x14ac:dyDescent="0.2">
      <c r="A5" s="523"/>
      <c r="B5" s="524" t="s">
        <v>416</v>
      </c>
      <c r="C5" s="587" t="s">
        <v>418</v>
      </c>
      <c r="D5" s="587"/>
      <c r="E5" s="588" t="s">
        <v>487</v>
      </c>
      <c r="F5" s="588"/>
      <c r="G5" s="588"/>
      <c r="H5" s="252" t="s">
        <v>419</v>
      </c>
      <c r="I5" s="596" t="s">
        <v>529</v>
      </c>
      <c r="J5" s="596"/>
      <c r="K5" s="596"/>
      <c r="L5" s="590" t="s">
        <v>486</v>
      </c>
      <c r="M5" s="590"/>
      <c r="N5" s="590"/>
      <c r="O5" s="590"/>
      <c r="P5" s="590"/>
      <c r="Q5" s="590"/>
      <c r="R5" s="590"/>
      <c r="S5" s="590"/>
      <c r="T5" s="590"/>
    </row>
    <row r="6" spans="1:20" s="385" customFormat="1" ht="93" customHeight="1" x14ac:dyDescent="0.2">
      <c r="A6" s="525" t="s">
        <v>384</v>
      </c>
      <c r="B6" s="526" t="s">
        <v>0</v>
      </c>
      <c r="C6" s="419" t="s">
        <v>395</v>
      </c>
      <c r="D6" s="205" t="s">
        <v>553</v>
      </c>
      <c r="E6" s="141" t="s">
        <v>1</v>
      </c>
      <c r="F6" s="141" t="s">
        <v>2</v>
      </c>
      <c r="G6" s="141" t="s">
        <v>383</v>
      </c>
      <c r="H6" s="143" t="s">
        <v>415</v>
      </c>
      <c r="I6" s="142" t="s">
        <v>1</v>
      </c>
      <c r="J6" s="142" t="s">
        <v>2</v>
      </c>
      <c r="K6" s="142" t="s">
        <v>383</v>
      </c>
      <c r="L6" s="129" t="s">
        <v>343</v>
      </c>
      <c r="M6" s="129" t="s">
        <v>4</v>
      </c>
      <c r="N6" s="129" t="s">
        <v>344</v>
      </c>
      <c r="O6" s="129" t="s">
        <v>5</v>
      </c>
      <c r="P6" s="131" t="s">
        <v>6</v>
      </c>
      <c r="Q6" s="128" t="s">
        <v>1</v>
      </c>
      <c r="R6" s="128" t="s">
        <v>2</v>
      </c>
      <c r="S6" s="128" t="s">
        <v>3</v>
      </c>
      <c r="T6" s="129" t="s">
        <v>448</v>
      </c>
    </row>
    <row r="7" spans="1:20" s="547" customFormat="1" ht="81.75" customHeight="1" x14ac:dyDescent="0.2">
      <c r="A7" s="545"/>
      <c r="B7" s="546" t="s">
        <v>378</v>
      </c>
      <c r="C7" s="541" t="s">
        <v>446</v>
      </c>
      <c r="D7" s="254" t="s">
        <v>450</v>
      </c>
      <c r="E7" s="548" t="s">
        <v>381</v>
      </c>
      <c r="F7" s="548" t="s">
        <v>381</v>
      </c>
      <c r="G7" s="548" t="s">
        <v>382</v>
      </c>
      <c r="H7" s="206" t="s">
        <v>496</v>
      </c>
      <c r="I7" s="255" t="s">
        <v>381</v>
      </c>
      <c r="J7" s="255" t="s">
        <v>381</v>
      </c>
      <c r="K7" s="255" t="s">
        <v>382</v>
      </c>
      <c r="L7" s="256" t="s">
        <v>379</v>
      </c>
      <c r="M7" s="256"/>
      <c r="N7" s="256" t="s">
        <v>447</v>
      </c>
      <c r="O7" s="256" t="s">
        <v>380</v>
      </c>
      <c r="P7" s="549"/>
      <c r="Q7" s="550"/>
      <c r="R7" s="550"/>
      <c r="S7" s="550"/>
      <c r="T7" s="256" t="s">
        <v>449</v>
      </c>
    </row>
    <row r="8" spans="1:20" s="385" customFormat="1" ht="61.35" customHeight="1" x14ac:dyDescent="0.2">
      <c r="A8" s="389"/>
      <c r="B8" s="390"/>
      <c r="C8" s="542" t="s">
        <v>470</v>
      </c>
      <c r="D8" s="268" t="s">
        <v>497</v>
      </c>
      <c r="E8" s="262" t="s">
        <v>13</v>
      </c>
      <c r="F8" s="262" t="s">
        <v>9</v>
      </c>
      <c r="G8" s="263" t="str">
        <f>VLOOKUP(E8&amp;F8,Lookup!$A$2:$B$26,2,FALSE)</f>
        <v>High</v>
      </c>
      <c r="H8" s="264" t="s">
        <v>523</v>
      </c>
      <c r="I8" s="262" t="s">
        <v>13</v>
      </c>
      <c r="J8" s="262" t="s">
        <v>11</v>
      </c>
      <c r="K8" s="263" t="str">
        <f>VLOOKUP(I8&amp;J8,Lookup!$A$2:$B$26,2,FALSE)</f>
        <v>Medium</v>
      </c>
      <c r="L8" s="418" t="s">
        <v>390</v>
      </c>
      <c r="M8" s="264"/>
      <c r="N8" s="264"/>
      <c r="O8" s="264"/>
      <c r="P8" s="265"/>
      <c r="Q8" s="266"/>
      <c r="R8" s="266"/>
      <c r="S8" s="265"/>
      <c r="T8" s="264"/>
    </row>
    <row r="9" spans="1:20" s="385" customFormat="1" ht="61.35" customHeight="1" x14ac:dyDescent="0.2">
      <c r="A9" s="389"/>
      <c r="B9" s="390"/>
      <c r="C9" s="268" t="s">
        <v>472</v>
      </c>
      <c r="D9" s="268" t="s">
        <v>471</v>
      </c>
      <c r="E9" s="262" t="s">
        <v>13</v>
      </c>
      <c r="F9" s="262" t="s">
        <v>9</v>
      </c>
      <c r="G9" s="263" t="str">
        <f>VLOOKUP(E9&amp;F9,Lookup!$A$2:$B$26,2,FALSE)</f>
        <v>High</v>
      </c>
      <c r="H9" s="264" t="s">
        <v>524</v>
      </c>
      <c r="I9" s="262" t="s">
        <v>34</v>
      </c>
      <c r="J9" s="262" t="s">
        <v>15</v>
      </c>
      <c r="K9" s="263" t="str">
        <f>VLOOKUP(I9&amp;J9,Lookup!$A$2:$B$26,2,FALSE)</f>
        <v>Low</v>
      </c>
      <c r="L9" s="418" t="s">
        <v>390</v>
      </c>
      <c r="M9" s="264"/>
      <c r="N9" s="264" t="s">
        <v>477</v>
      </c>
      <c r="O9" s="264"/>
      <c r="P9" s="265"/>
      <c r="Q9" s="266"/>
      <c r="R9" s="266"/>
      <c r="S9" s="265"/>
      <c r="T9" s="264"/>
    </row>
    <row r="10" spans="1:20" s="385" customFormat="1" ht="67.349999999999994" customHeight="1" x14ac:dyDescent="0.2">
      <c r="A10" s="389"/>
      <c r="B10" s="390"/>
      <c r="C10" s="268" t="s">
        <v>499</v>
      </c>
      <c r="D10" s="268" t="s">
        <v>498</v>
      </c>
      <c r="E10" s="262" t="s">
        <v>21</v>
      </c>
      <c r="F10" s="262" t="s">
        <v>9</v>
      </c>
      <c r="G10" s="263" t="str">
        <f>VLOOKUP(E10&amp;F10,Lookup!$A$2:$B$26,2,FALSE)</f>
        <v>Medium</v>
      </c>
      <c r="H10" s="264" t="s">
        <v>525</v>
      </c>
      <c r="I10" s="262" t="s">
        <v>21</v>
      </c>
      <c r="J10" s="262" t="s">
        <v>11</v>
      </c>
      <c r="K10" s="263" t="str">
        <f>VLOOKUP(I10&amp;J10,Lookup!$A$2:$B$26,2,FALSE)</f>
        <v>Low</v>
      </c>
      <c r="L10" s="418" t="s">
        <v>390</v>
      </c>
      <c r="M10" s="264"/>
      <c r="N10" s="264"/>
      <c r="O10" s="264"/>
      <c r="P10" s="265"/>
      <c r="Q10" s="266"/>
      <c r="R10" s="266"/>
      <c r="S10" s="265"/>
      <c r="T10" s="264"/>
    </row>
    <row r="11" spans="1:20" s="385" customFormat="1" ht="60.6" customHeight="1" x14ac:dyDescent="0.2">
      <c r="A11" s="389"/>
      <c r="B11" s="390"/>
      <c r="C11" s="543"/>
      <c r="D11" s="133"/>
      <c r="E11" s="186"/>
      <c r="F11" s="186"/>
      <c r="G11" s="132" t="e">
        <f>VLOOKUP(E11&amp;F11,Lookup!$A$2:$B$26,2,FALSE)</f>
        <v>#N/A</v>
      </c>
      <c r="H11" s="133"/>
      <c r="I11" s="186"/>
      <c r="J11" s="186"/>
      <c r="K11" s="132" t="e">
        <f>VLOOKUP(I11&amp;J11,Lookup!$A$2:$B$26,2,FALSE)</f>
        <v>#N/A</v>
      </c>
      <c r="L11" s="210"/>
      <c r="M11" s="218"/>
      <c r="N11" s="218"/>
      <c r="O11" s="218"/>
      <c r="P11" s="219"/>
      <c r="Q11" s="220"/>
      <c r="R11" s="220"/>
      <c r="S11" s="219"/>
      <c r="T11" s="218"/>
    </row>
    <row r="12" spans="1:20" s="385" customFormat="1" x14ac:dyDescent="0.2">
      <c r="A12" s="389"/>
      <c r="B12" s="393"/>
      <c r="C12" s="394"/>
      <c r="D12" s="383"/>
      <c r="E12" s="395"/>
      <c r="F12" s="395"/>
      <c r="G12" s="395"/>
      <c r="H12" s="383"/>
      <c r="I12" s="395"/>
      <c r="J12" s="395"/>
      <c r="K12" s="395"/>
      <c r="L12" s="383"/>
      <c r="M12" s="383"/>
      <c r="N12" s="383"/>
      <c r="O12" s="383"/>
      <c r="P12" s="396"/>
      <c r="Q12" s="396"/>
      <c r="R12" s="396"/>
      <c r="S12" s="396"/>
    </row>
    <row r="13" spans="1:20" s="404" customFormat="1" ht="49.35" customHeight="1" x14ac:dyDescent="0.2">
      <c r="A13" s="397"/>
      <c r="B13" s="398"/>
      <c r="C13" s="559" t="s">
        <v>488</v>
      </c>
      <c r="D13" s="559"/>
      <c r="E13" s="421" t="s">
        <v>426</v>
      </c>
      <c r="F13" s="553"/>
      <c r="G13" s="599"/>
      <c r="H13" s="422" t="s">
        <v>423</v>
      </c>
      <c r="I13" s="399"/>
      <c r="J13" s="400"/>
      <c r="K13" s="399"/>
      <c r="L13" s="401"/>
      <c r="M13" s="401"/>
      <c r="N13" s="401"/>
      <c r="O13" s="401"/>
      <c r="P13" s="402"/>
      <c r="Q13" s="403"/>
      <c r="R13" s="403"/>
      <c r="S13" s="402"/>
    </row>
    <row r="14" spans="1:20" s="385" customFormat="1" ht="29.45" customHeight="1" x14ac:dyDescent="0.2">
      <c r="A14" s="389"/>
      <c r="B14" s="393"/>
      <c r="C14" s="421" t="s">
        <v>420</v>
      </c>
      <c r="D14" s="421" t="s">
        <v>421</v>
      </c>
      <c r="E14" s="423"/>
      <c r="F14" s="535"/>
      <c r="G14" s="528"/>
      <c r="H14" s="426" t="s">
        <v>526</v>
      </c>
      <c r="I14" s="405"/>
      <c r="J14" s="405"/>
      <c r="K14" s="406"/>
      <c r="L14" s="383"/>
      <c r="M14" s="383"/>
      <c r="N14" s="383"/>
      <c r="O14" s="383"/>
      <c r="P14" s="407"/>
      <c r="Q14" s="408"/>
      <c r="R14" s="408"/>
      <c r="S14" s="407"/>
    </row>
    <row r="15" spans="1:20" s="385" customFormat="1" ht="30" customHeight="1" x14ac:dyDescent="0.2">
      <c r="A15" s="389"/>
      <c r="B15" s="393"/>
      <c r="C15" s="267" t="s">
        <v>478</v>
      </c>
      <c r="D15" s="268" t="s">
        <v>500</v>
      </c>
      <c r="E15" s="544">
        <v>45473</v>
      </c>
      <c r="F15" s="405"/>
      <c r="G15" s="406"/>
      <c r="H15" s="426" t="s">
        <v>527</v>
      </c>
      <c r="I15" s="405"/>
      <c r="J15" s="405"/>
      <c r="K15" s="406"/>
      <c r="L15" s="383"/>
      <c r="M15" s="383"/>
      <c r="N15" s="383"/>
      <c r="O15" s="383"/>
      <c r="P15" s="407"/>
      <c r="Q15" s="408"/>
      <c r="R15" s="408"/>
      <c r="S15" s="407"/>
    </row>
    <row r="16" spans="1:20" s="385" customFormat="1" ht="33" customHeight="1" x14ac:dyDescent="0.2">
      <c r="A16" s="389"/>
      <c r="B16" s="393"/>
      <c r="C16" s="267" t="s">
        <v>479</v>
      </c>
      <c r="D16" s="268" t="s">
        <v>480</v>
      </c>
      <c r="E16" s="544">
        <v>45473</v>
      </c>
      <c r="F16" s="405"/>
      <c r="G16" s="406"/>
      <c r="H16" s="426" t="s">
        <v>422</v>
      </c>
      <c r="I16" s="405"/>
      <c r="J16" s="405"/>
      <c r="K16" s="406"/>
      <c r="L16" s="383"/>
      <c r="M16" s="383"/>
      <c r="N16" s="383"/>
      <c r="O16" s="383"/>
      <c r="P16" s="407"/>
      <c r="Q16" s="408"/>
      <c r="R16" s="408"/>
      <c r="S16" s="407"/>
    </row>
    <row r="17" spans="1:19" s="385" customFormat="1" ht="31.35" customHeight="1" x14ac:dyDescent="0.2">
      <c r="A17" s="389"/>
      <c r="B17" s="393"/>
      <c r="C17" s="267" t="s">
        <v>552</v>
      </c>
      <c r="D17" s="268" t="s">
        <v>551</v>
      </c>
      <c r="E17" s="544">
        <v>45473</v>
      </c>
      <c r="F17" s="405"/>
      <c r="G17" s="406"/>
      <c r="H17" s="426" t="s">
        <v>528</v>
      </c>
      <c r="I17" s="405"/>
      <c r="J17" s="405"/>
      <c r="K17" s="406"/>
      <c r="L17" s="383"/>
      <c r="M17" s="383"/>
      <c r="N17" s="383"/>
      <c r="O17" s="383"/>
      <c r="P17" s="407"/>
      <c r="Q17" s="408"/>
      <c r="R17" s="408"/>
      <c r="S17" s="407"/>
    </row>
    <row r="18" spans="1:19" s="385" customFormat="1" ht="34.35" customHeight="1" x14ac:dyDescent="0.2">
      <c r="A18" s="389"/>
      <c r="B18" s="393"/>
      <c r="C18" s="394"/>
      <c r="D18" s="383"/>
      <c r="E18" s="395"/>
      <c r="F18" s="395"/>
      <c r="G18" s="395"/>
      <c r="H18" s="383"/>
      <c r="I18" s="395"/>
      <c r="J18" s="395"/>
      <c r="K18" s="395"/>
      <c r="L18" s="383"/>
      <c r="M18" s="383"/>
      <c r="N18" s="383"/>
      <c r="O18" s="383"/>
      <c r="P18" s="415"/>
      <c r="Q18" s="415"/>
      <c r="R18" s="415"/>
      <c r="S18" s="415"/>
    </row>
    <row r="19" spans="1:19" s="385" customFormat="1" x14ac:dyDescent="0.2">
      <c r="A19" s="389"/>
      <c r="B19" s="393"/>
      <c r="C19" s="394"/>
      <c r="D19" s="383"/>
      <c r="E19" s="395"/>
      <c r="F19" s="395"/>
      <c r="G19" s="395"/>
      <c r="H19" s="383"/>
      <c r="I19" s="395"/>
      <c r="J19" s="395"/>
      <c r="K19" s="395"/>
      <c r="L19" s="383"/>
      <c r="M19" s="383"/>
      <c r="N19" s="383"/>
      <c r="O19" s="383"/>
      <c r="P19" s="396"/>
      <c r="Q19" s="396"/>
      <c r="R19" s="396"/>
      <c r="S19" s="396"/>
    </row>
    <row r="20" spans="1:19" s="385" customFormat="1" ht="40.700000000000003" customHeight="1" x14ac:dyDescent="0.2">
      <c r="A20" s="389"/>
      <c r="B20" s="393"/>
      <c r="C20" s="452" t="s">
        <v>428</v>
      </c>
      <c r="D20" s="453"/>
      <c r="E20" s="447"/>
      <c r="F20" s="447"/>
      <c r="G20" s="447"/>
      <c r="H20" s="454"/>
      <c r="I20" s="395"/>
      <c r="J20" s="395"/>
      <c r="K20" s="395"/>
      <c r="L20" s="383"/>
      <c r="M20" s="383"/>
      <c r="N20" s="383"/>
      <c r="O20" s="383"/>
      <c r="P20" s="396"/>
      <c r="Q20" s="396"/>
      <c r="R20" s="396"/>
      <c r="S20" s="396"/>
    </row>
    <row r="21" spans="1:19" s="385" customFormat="1" ht="39" customHeight="1" x14ac:dyDescent="0.2">
      <c r="A21" s="389"/>
      <c r="B21" s="393"/>
      <c r="C21" s="427" t="s">
        <v>432</v>
      </c>
      <c r="D21" s="428" t="s">
        <v>431</v>
      </c>
      <c r="E21" s="428" t="s">
        <v>429</v>
      </c>
      <c r="F21" s="428"/>
      <c r="G21" s="428"/>
      <c r="H21" s="428" t="s">
        <v>430</v>
      </c>
      <c r="I21" s="395"/>
      <c r="J21" s="395"/>
      <c r="K21" s="395"/>
      <c r="L21" s="383"/>
      <c r="M21" s="383"/>
      <c r="N21" s="383"/>
      <c r="O21" s="383"/>
      <c r="P21" s="396"/>
      <c r="Q21" s="396"/>
      <c r="R21" s="396"/>
      <c r="S21" s="396"/>
    </row>
    <row r="22" spans="1:19" s="385" customFormat="1" ht="52.35" customHeight="1" x14ac:dyDescent="0.2">
      <c r="A22" s="389"/>
      <c r="B22" s="393"/>
      <c r="C22" s="429" t="s">
        <v>481</v>
      </c>
      <c r="D22" s="268" t="s">
        <v>482</v>
      </c>
      <c r="E22" s="551" t="s">
        <v>484</v>
      </c>
      <c r="F22" s="551"/>
      <c r="G22" s="551"/>
      <c r="H22" s="268" t="s">
        <v>483</v>
      </c>
      <c r="I22" s="395"/>
      <c r="J22" s="395"/>
      <c r="K22" s="395"/>
      <c r="L22" s="383"/>
      <c r="M22" s="383"/>
      <c r="N22" s="383"/>
      <c r="O22" s="383"/>
      <c r="P22" s="396"/>
      <c r="Q22" s="396"/>
      <c r="R22" s="396"/>
      <c r="S22" s="396"/>
    </row>
    <row r="23" spans="1:19" s="385" customFormat="1" ht="31.35" customHeight="1" x14ac:dyDescent="0.2">
      <c r="A23" s="389"/>
      <c r="B23" s="393"/>
      <c r="C23" s="267"/>
      <c r="D23" s="268"/>
      <c r="E23" s="551"/>
      <c r="F23" s="551"/>
      <c r="G23" s="551"/>
      <c r="H23" s="268"/>
      <c r="I23" s="395"/>
      <c r="J23" s="395"/>
      <c r="K23" s="395"/>
      <c r="L23" s="383"/>
      <c r="M23" s="383"/>
      <c r="N23" s="383"/>
      <c r="O23" s="383"/>
      <c r="P23" s="396"/>
      <c r="Q23" s="396"/>
      <c r="R23" s="396"/>
      <c r="S23" s="396"/>
    </row>
    <row r="24" spans="1:19" s="385" customFormat="1" ht="31.35" customHeight="1" x14ac:dyDescent="0.2">
      <c r="A24" s="389"/>
      <c r="B24" s="393"/>
      <c r="C24" s="267"/>
      <c r="D24" s="268"/>
      <c r="E24" s="551"/>
      <c r="F24" s="551"/>
      <c r="G24" s="551"/>
      <c r="H24" s="268"/>
      <c r="I24" s="395"/>
      <c r="J24" s="395"/>
      <c r="K24" s="395"/>
      <c r="L24" s="383"/>
      <c r="M24" s="383"/>
      <c r="N24" s="383"/>
      <c r="O24" s="383"/>
      <c r="P24" s="396"/>
      <c r="Q24" s="396"/>
      <c r="R24" s="396"/>
      <c r="S24" s="396"/>
    </row>
    <row r="25" spans="1:19" s="385" customFormat="1" ht="35.450000000000003" customHeight="1" x14ac:dyDescent="0.2">
      <c r="A25" s="389"/>
      <c r="B25" s="393"/>
      <c r="C25" s="409"/>
      <c r="D25" s="410"/>
      <c r="E25" s="597"/>
      <c r="F25" s="597"/>
      <c r="G25" s="597"/>
      <c r="H25" s="410"/>
      <c r="I25" s="395"/>
      <c r="J25" s="395"/>
      <c r="K25" s="395"/>
      <c r="L25" s="383"/>
      <c r="M25" s="383"/>
      <c r="N25" s="383"/>
      <c r="O25" s="383"/>
      <c r="P25" s="396"/>
      <c r="Q25" s="396"/>
      <c r="R25" s="396"/>
      <c r="S25" s="396"/>
    </row>
    <row r="26" spans="1:19" s="385" customFormat="1" ht="46.7" customHeight="1" x14ac:dyDescent="0.2">
      <c r="A26" s="389"/>
      <c r="B26" s="393"/>
      <c r="C26" s="409"/>
      <c r="D26" s="410"/>
      <c r="E26" s="597"/>
      <c r="F26" s="597"/>
      <c r="G26" s="597"/>
      <c r="H26" s="410"/>
      <c r="I26" s="395"/>
      <c r="J26" s="395"/>
      <c r="K26" s="395"/>
      <c r="L26" s="383"/>
      <c r="M26" s="383"/>
      <c r="N26" s="383"/>
      <c r="O26" s="383"/>
      <c r="P26" s="396"/>
      <c r="Q26" s="396"/>
      <c r="R26" s="396"/>
      <c r="S26" s="396"/>
    </row>
  </sheetData>
  <mergeCells count="13">
    <mergeCell ref="I5:K5"/>
    <mergeCell ref="L5:T5"/>
    <mergeCell ref="C13:D13"/>
    <mergeCell ref="E26:G26"/>
    <mergeCell ref="F3:H3"/>
    <mergeCell ref="C5:D5"/>
    <mergeCell ref="E5:G5"/>
    <mergeCell ref="F13:G13"/>
    <mergeCell ref="E22:G22"/>
    <mergeCell ref="E23:G23"/>
    <mergeCell ref="E24:G24"/>
    <mergeCell ref="E25:G25"/>
    <mergeCell ref="F4:L4"/>
  </mergeCells>
  <conditionalFormatting sqref="B8">
    <cfRule type="expression" dxfId="79" priority="66">
      <formula>B6=B8</formula>
    </cfRule>
  </conditionalFormatting>
  <conditionalFormatting sqref="B9:B11">
    <cfRule type="expression" dxfId="78" priority="67">
      <formula>B8=B9</formula>
    </cfRule>
  </conditionalFormatting>
  <conditionalFormatting sqref="C10:C11">
    <cfRule type="expression" dxfId="77" priority="166">
      <formula>#REF!=C10</formula>
    </cfRule>
  </conditionalFormatting>
  <conditionalFormatting sqref="E8:E11">
    <cfRule type="containsText" dxfId="76" priority="9" operator="containsText" text="Extreme">
      <formula>NOT(ISERROR(SEARCH("Extreme",E8)))</formula>
    </cfRule>
  </conditionalFormatting>
  <conditionalFormatting sqref="E15:E17">
    <cfRule type="cellIs" dxfId="75" priority="35" operator="equal">
      <formula>"Moderate"</formula>
    </cfRule>
    <cfRule type="cellIs" dxfId="74" priority="33" operator="equal">
      <formula>"Critical"</formula>
    </cfRule>
    <cfRule type="cellIs" dxfId="73" priority="34" operator="equal">
      <formula>"Major"</formula>
    </cfRule>
    <cfRule type="cellIs" dxfId="72" priority="36" operator="equal">
      <formula>"Minor"</formula>
    </cfRule>
    <cfRule type="cellIs" dxfId="71" priority="37" operator="equal">
      <formula>"Insignificant"</formula>
    </cfRule>
  </conditionalFormatting>
  <conditionalFormatting sqref="F13:F17">
    <cfRule type="cellIs" dxfId="70" priority="28" operator="equal">
      <formula>"Almost certain"</formula>
    </cfRule>
    <cfRule type="cellIs" dxfId="69" priority="29" operator="equal">
      <formula>"Likely"</formula>
    </cfRule>
    <cfRule type="cellIs" dxfId="68" priority="30" operator="equal">
      <formula>"Possible"</formula>
    </cfRule>
    <cfRule type="cellIs" dxfId="67" priority="31" operator="equal">
      <formula>"Unlikely"</formula>
    </cfRule>
    <cfRule type="cellIs" dxfId="66" priority="32" operator="equal">
      <formula>"Rare"</formula>
    </cfRule>
  </conditionalFormatting>
  <conditionalFormatting sqref="G8:G11 K8:K11">
    <cfRule type="containsText" dxfId="65" priority="10" operator="containsText" text="Medium">
      <formula>NOT(ISERROR(SEARCH("Medium",G8)))</formula>
    </cfRule>
    <cfRule type="containsText" dxfId="64" priority="11" operator="containsText" text="Low">
      <formula>NOT(ISERROR(SEARCH("Low",G8)))</formula>
    </cfRule>
    <cfRule type="containsText" dxfId="63" priority="12" operator="containsText" text="Extreme">
      <formula>NOT(ISERROR(SEARCH("Extreme",G8)))</formula>
    </cfRule>
    <cfRule type="containsText" dxfId="62" priority="13" operator="containsText" text="High">
      <formula>NOT(ISERROR(SEARCH("High",G8)))</formula>
    </cfRule>
  </conditionalFormatting>
  <conditionalFormatting sqref="I13">
    <cfRule type="cellIs" dxfId="61" priority="2" operator="equal">
      <formula>"High"</formula>
    </cfRule>
    <cfRule type="cellIs" dxfId="60" priority="3" operator="equal">
      <formula>"Medium"</formula>
    </cfRule>
    <cfRule type="cellIs" dxfId="59" priority="4" operator="equal">
      <formula>"Low"</formula>
    </cfRule>
    <cfRule type="cellIs" dxfId="58" priority="1" operator="equal">
      <formula>"Extreme"</formula>
    </cfRule>
  </conditionalFormatting>
  <conditionalFormatting sqref="I14:I17">
    <cfRule type="cellIs" dxfId="57" priority="61" operator="equal">
      <formula>"Critical"</formula>
    </cfRule>
    <cfRule type="cellIs" dxfId="56" priority="62" operator="equal">
      <formula>"Major"</formula>
    </cfRule>
    <cfRule type="cellIs" dxfId="55" priority="63" operator="equal">
      <formula>"Moderate"</formula>
    </cfRule>
    <cfRule type="cellIs" dxfId="54" priority="64" operator="equal">
      <formula>"Minor"</formula>
    </cfRule>
    <cfRule type="cellIs" dxfId="53" priority="65" operator="equal">
      <formula>"Insignificant"</formula>
    </cfRule>
  </conditionalFormatting>
  <conditionalFormatting sqref="J13:J17">
    <cfRule type="cellIs" dxfId="52" priority="58" operator="equal">
      <formula>"Possible"</formula>
    </cfRule>
    <cfRule type="cellIs" dxfId="51" priority="60" operator="equal">
      <formula>"Rare"</formula>
    </cfRule>
    <cfRule type="cellIs" dxfId="50" priority="59" operator="equal">
      <formula>"Unlikely"</formula>
    </cfRule>
    <cfRule type="cellIs" dxfId="49" priority="56" operator="equal">
      <formula>"Almost certain"</formula>
    </cfRule>
    <cfRule type="cellIs" dxfId="48" priority="57" operator="equal">
      <formula>"Likely"</formula>
    </cfRule>
  </conditionalFormatting>
  <conditionalFormatting sqref="K13:L17">
    <cfRule type="cellIs" dxfId="47" priority="52" operator="equal">
      <formula>"Extreme"</formula>
    </cfRule>
    <cfRule type="cellIs" dxfId="46" priority="53" operator="equal">
      <formula>"High"</formula>
    </cfRule>
    <cfRule type="cellIs" dxfId="45" priority="54" operator="equal">
      <formula>"Medium"</formula>
    </cfRule>
    <cfRule type="cellIs" dxfId="44" priority="55" operator="equal">
      <formula>"Low"</formula>
    </cfRule>
  </conditionalFormatting>
  <conditionalFormatting sqref="L8:L11 P8:S11 G15:G17">
    <cfRule type="cellIs" dxfId="43" priority="154" operator="equal">
      <formula>"Medium"</formula>
    </cfRule>
    <cfRule type="cellIs" dxfId="42" priority="153" operator="equal">
      <formula>"High"</formula>
    </cfRule>
    <cfRule type="cellIs" dxfId="41" priority="152" operator="equal">
      <formula>"Extreme"</formula>
    </cfRule>
    <cfRule type="cellIs" dxfId="40" priority="155" operator="equal">
      <formula>"Low"</formula>
    </cfRule>
  </conditionalFormatting>
  <conditionalFormatting sqref="P13:S17">
    <cfRule type="cellIs" dxfId="39" priority="140" operator="equal">
      <formula>"Medium"</formula>
    </cfRule>
    <cfRule type="cellIs" dxfId="38" priority="138" operator="equal">
      <formula>"Extreme"</formula>
    </cfRule>
    <cfRule type="cellIs" dxfId="37" priority="139" operator="equal">
      <formula>"High"</formula>
    </cfRule>
    <cfRule type="cellIs" dxfId="36" priority="141" operator="equal">
      <formula>"Low"</formula>
    </cfRule>
  </conditionalFormatting>
  <conditionalFormatting sqref="Q8:Q11">
    <cfRule type="cellIs" dxfId="35" priority="95" operator="equal">
      <formula>"Insignificant"</formula>
    </cfRule>
    <cfRule type="cellIs" dxfId="34" priority="94" operator="equal">
      <formula>"Minor"</formula>
    </cfRule>
    <cfRule type="cellIs" dxfId="33" priority="93" operator="equal">
      <formula>"Moderate"</formula>
    </cfRule>
    <cfRule type="cellIs" dxfId="32" priority="92" operator="equal">
      <formula>"Major"</formula>
    </cfRule>
    <cfRule type="cellIs" dxfId="31" priority="91" operator="equal">
      <formula>"Critical"</formula>
    </cfRule>
  </conditionalFormatting>
  <conditionalFormatting sqref="Q13:Q17">
    <cfRule type="cellIs" dxfId="30" priority="147" operator="equal">
      <formula>"Critical"</formula>
    </cfRule>
    <cfRule type="cellIs" dxfId="29" priority="149" operator="equal">
      <formula>"Moderate"</formula>
    </cfRule>
    <cfRule type="cellIs" dxfId="28" priority="150" operator="equal">
      <formula>"Minor"</formula>
    </cfRule>
    <cfRule type="cellIs" dxfId="27" priority="151" operator="equal">
      <formula>"Insignificant"</formula>
    </cfRule>
    <cfRule type="cellIs" dxfId="26" priority="148" operator="equal">
      <formula>"Major"</formula>
    </cfRule>
  </conditionalFormatting>
  <conditionalFormatting sqref="R8:R11">
    <cfRule type="cellIs" dxfId="25" priority="86" operator="equal">
      <formula>"Almost certain"</formula>
    </cfRule>
    <cfRule type="cellIs" dxfId="24" priority="87" operator="equal">
      <formula>"Likely"</formula>
    </cfRule>
    <cfRule type="cellIs" dxfId="23" priority="88" operator="equal">
      <formula>"Possible"</formula>
    </cfRule>
    <cfRule type="cellIs" dxfId="22" priority="89" operator="equal">
      <formula>"Unlikely"</formula>
    </cfRule>
    <cfRule type="cellIs" dxfId="21" priority="90" operator="equal">
      <formula>"Rare"</formula>
    </cfRule>
  </conditionalFormatting>
  <conditionalFormatting sqref="R13:R17">
    <cfRule type="cellIs" dxfId="20" priority="142" operator="equal">
      <formula>"Almost certain"</formula>
    </cfRule>
    <cfRule type="cellIs" dxfId="19" priority="143" operator="equal">
      <formula>"Likely"</formula>
    </cfRule>
    <cfRule type="cellIs" dxfId="18" priority="144" operator="equal">
      <formula>"Possible"</formula>
    </cfRule>
    <cfRule type="cellIs" dxfId="17" priority="145" operator="equal">
      <formula>"Unlikely"</formula>
    </cfRule>
    <cfRule type="cellIs" dxfId="16" priority="146" operator="equal">
      <formula>"Rare"</formula>
    </cfRule>
  </conditionalFormatting>
  <conditionalFormatting sqref="S8:S10">
    <cfRule type="cellIs" dxfId="15" priority="82" operator="equal">
      <formula>"Extreme"</formula>
    </cfRule>
    <cfRule type="cellIs" dxfId="14" priority="83" operator="equal">
      <formula>"High"</formula>
    </cfRule>
    <cfRule type="cellIs" dxfId="13" priority="84" operator="equal">
      <formula>"Medium"</formula>
    </cfRule>
    <cfRule type="cellIs" dxfId="12" priority="85" operator="equal">
      <formula>"Low"</formula>
    </cfRule>
  </conditionalFormatting>
  <pageMargins left="0.7" right="0.7" top="0.75" bottom="0.75" header="0.3" footer="0.3"/>
  <pageSetup paperSize="9" scale="56" fitToHeight="0" orientation="landscape" horizontalDpi="0" verticalDpi="0"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35289F1-2469-49E2-B598-18F7335B8D90}">
          <x14:formula1>
            <xm:f>Lookup!$F$19:$F$20</xm:f>
          </x14:formula1>
          <xm:sqref>L8:L12</xm:sqref>
        </x14:dataValidation>
        <x14:dataValidation type="list" allowBlank="1" showInputMessage="1" showErrorMessage="1" xr:uid="{343D51BB-BDBE-4306-A357-4806D7B276E2}">
          <x14:formula1>
            <xm:f>Lookup!$I$12:$I$16</xm:f>
          </x14:formula1>
          <xm:sqref>F8:F12 J8:J12</xm:sqref>
        </x14:dataValidation>
        <x14:dataValidation type="list" allowBlank="1" showInputMessage="1" showErrorMessage="1" xr:uid="{29EA5ECB-15A3-4C7A-9B7B-9A4F92EF4FB3}">
          <x14:formula1>
            <xm:f>Lookup!$F$12:$F$16</xm:f>
          </x14:formula1>
          <xm:sqref>E8:E12 I8:I12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CC995-9395-4D12-8B0E-C6001CE5C924}">
  <dimension ref="A1:E58"/>
  <sheetViews>
    <sheetView zoomScale="70" zoomScaleNormal="70" workbookViewId="0">
      <selection activeCell="D41" sqref="D41"/>
    </sheetView>
  </sheetViews>
  <sheetFormatPr defaultRowHeight="12.75" x14ac:dyDescent="0.2"/>
  <cols>
    <col min="1" max="1" width="7.42578125" customWidth="1"/>
    <col min="2" max="2" width="32" customWidth="1"/>
    <col min="3" max="3" width="47.140625" customWidth="1"/>
    <col min="4" max="4" width="126.85546875" customWidth="1"/>
  </cols>
  <sheetData>
    <row r="1" spans="1:5" ht="15.6" customHeight="1" x14ac:dyDescent="0.2">
      <c r="A1" s="355"/>
      <c r="B1" s="355"/>
      <c r="C1" s="356" t="s">
        <v>530</v>
      </c>
      <c r="D1" s="355"/>
    </row>
    <row r="2" spans="1:5" ht="31.5" x14ac:dyDescent="0.2">
      <c r="A2" s="357" t="s">
        <v>384</v>
      </c>
      <c r="B2" s="358" t="s">
        <v>0</v>
      </c>
      <c r="C2" s="358" t="s">
        <v>531</v>
      </c>
      <c r="D2" s="358" t="s">
        <v>559</v>
      </c>
    </row>
    <row r="3" spans="1:5" s="32" customFormat="1" ht="45.6" customHeight="1" x14ac:dyDescent="0.2">
      <c r="A3" s="360">
        <v>1</v>
      </c>
      <c r="B3" s="342" t="s">
        <v>7</v>
      </c>
      <c r="C3" s="302"/>
      <c r="D3" s="303" t="s">
        <v>585</v>
      </c>
      <c r="E3" s="301"/>
    </row>
    <row r="4" spans="1:5" ht="23.1" customHeight="1" x14ac:dyDescent="0.2">
      <c r="A4" s="187">
        <v>1</v>
      </c>
      <c r="B4" s="330" t="s">
        <v>7</v>
      </c>
      <c r="C4" s="331" t="s">
        <v>507</v>
      </c>
      <c r="D4" s="288" t="s">
        <v>556</v>
      </c>
      <c r="E4" s="287"/>
    </row>
    <row r="5" spans="1:5" ht="29.45" customHeight="1" x14ac:dyDescent="0.2">
      <c r="A5" s="187">
        <v>2</v>
      </c>
      <c r="B5" s="330" t="s">
        <v>7</v>
      </c>
      <c r="C5" s="331" t="s">
        <v>70</v>
      </c>
      <c r="D5" s="289" t="s">
        <v>557</v>
      </c>
      <c r="E5" s="287"/>
    </row>
    <row r="6" spans="1:5" ht="27" customHeight="1" x14ac:dyDescent="0.2">
      <c r="A6" s="187">
        <v>3</v>
      </c>
      <c r="B6" s="330" t="s">
        <v>7</v>
      </c>
      <c r="C6" s="331" t="s">
        <v>532</v>
      </c>
      <c r="D6" s="290" t="s">
        <v>592</v>
      </c>
    </row>
    <row r="7" spans="1:5" ht="45.6" customHeight="1" x14ac:dyDescent="0.2">
      <c r="A7" s="187">
        <v>4</v>
      </c>
      <c r="B7" s="330" t="s">
        <v>7</v>
      </c>
      <c r="C7" s="332" t="s">
        <v>554</v>
      </c>
      <c r="D7" s="290" t="s">
        <v>558</v>
      </c>
    </row>
    <row r="8" spans="1:5" ht="30.95" customHeight="1" x14ac:dyDescent="0.2">
      <c r="A8" s="187">
        <v>5</v>
      </c>
      <c r="B8" s="330" t="s">
        <v>7</v>
      </c>
      <c r="C8" s="302" t="s">
        <v>508</v>
      </c>
      <c r="D8" s="283" t="s">
        <v>555</v>
      </c>
      <c r="E8" s="287"/>
    </row>
    <row r="9" spans="1:5" ht="46.5" customHeight="1" x14ac:dyDescent="0.2">
      <c r="A9" s="360">
        <v>2</v>
      </c>
      <c r="B9" s="343" t="s">
        <v>533</v>
      </c>
      <c r="C9" s="292"/>
      <c r="D9" s="300" t="s">
        <v>583</v>
      </c>
      <c r="E9" s="287"/>
    </row>
    <row r="10" spans="1:5" ht="29.1" customHeight="1" x14ac:dyDescent="0.2">
      <c r="A10" s="187">
        <v>6</v>
      </c>
      <c r="B10" s="273" t="s">
        <v>533</v>
      </c>
      <c r="C10" s="294" t="s">
        <v>509</v>
      </c>
      <c r="D10" s="295" t="s">
        <v>560</v>
      </c>
      <c r="E10" s="287"/>
    </row>
    <row r="11" spans="1:5" ht="26.1" customHeight="1" x14ac:dyDescent="0.2">
      <c r="A11" s="187">
        <v>7</v>
      </c>
      <c r="B11" s="273" t="s">
        <v>533</v>
      </c>
      <c r="C11" s="294" t="s">
        <v>511</v>
      </c>
      <c r="D11" s="295" t="s">
        <v>563</v>
      </c>
      <c r="E11" s="287"/>
    </row>
    <row r="12" spans="1:5" ht="46.5" customHeight="1" x14ac:dyDescent="0.2">
      <c r="A12" s="187">
        <v>8</v>
      </c>
      <c r="B12" s="273" t="s">
        <v>533</v>
      </c>
      <c r="C12" s="294" t="s">
        <v>510</v>
      </c>
      <c r="D12" s="296" t="s">
        <v>561</v>
      </c>
      <c r="E12" s="287"/>
    </row>
    <row r="13" spans="1:5" ht="39" customHeight="1" x14ac:dyDescent="0.2">
      <c r="A13" s="187">
        <v>9</v>
      </c>
      <c r="B13" s="273" t="s">
        <v>533</v>
      </c>
      <c r="C13" s="293" t="s">
        <v>516</v>
      </c>
      <c r="D13" s="296" t="s">
        <v>605</v>
      </c>
      <c r="E13" s="287"/>
    </row>
    <row r="14" spans="1:5" ht="45.95" customHeight="1" x14ac:dyDescent="0.2">
      <c r="A14" s="187">
        <v>10</v>
      </c>
      <c r="B14" s="273" t="s">
        <v>533</v>
      </c>
      <c r="C14" s="294" t="s">
        <v>515</v>
      </c>
      <c r="D14" s="285" t="s">
        <v>562</v>
      </c>
      <c r="E14" s="287"/>
    </row>
    <row r="15" spans="1:5" ht="33" customHeight="1" x14ac:dyDescent="0.2">
      <c r="A15" s="360">
        <v>3</v>
      </c>
      <c r="B15" s="344" t="s">
        <v>534</v>
      </c>
      <c r="C15" s="297"/>
      <c r="D15" s="299" t="s">
        <v>584</v>
      </c>
      <c r="E15" s="287"/>
    </row>
    <row r="16" spans="1:5" ht="33.950000000000003" customHeight="1" x14ac:dyDescent="0.2">
      <c r="A16" s="187">
        <v>11</v>
      </c>
      <c r="B16" s="274" t="s">
        <v>534</v>
      </c>
      <c r="C16" s="297" t="s">
        <v>522</v>
      </c>
      <c r="D16" s="317" t="s">
        <v>593</v>
      </c>
      <c r="E16" s="287"/>
    </row>
    <row r="17" spans="1:5" ht="44.1" customHeight="1" x14ac:dyDescent="0.2">
      <c r="A17" s="187">
        <v>13</v>
      </c>
      <c r="B17" s="274" t="s">
        <v>534</v>
      </c>
      <c r="C17" s="297" t="s">
        <v>240</v>
      </c>
      <c r="D17" s="316" t="s">
        <v>565</v>
      </c>
      <c r="E17" s="287"/>
    </row>
    <row r="18" spans="1:5" ht="49.5" customHeight="1" x14ac:dyDescent="0.2">
      <c r="A18" s="360">
        <v>4</v>
      </c>
      <c r="B18" s="345" t="s">
        <v>535</v>
      </c>
      <c r="C18" s="298"/>
      <c r="D18" s="333" t="s">
        <v>566</v>
      </c>
      <c r="E18" s="287"/>
    </row>
    <row r="19" spans="1:5" ht="45" customHeight="1" x14ac:dyDescent="0.2">
      <c r="A19" s="187">
        <v>14</v>
      </c>
      <c r="B19" s="275" t="s">
        <v>536</v>
      </c>
      <c r="C19" s="298" t="s">
        <v>564</v>
      </c>
      <c r="D19" s="284" t="s">
        <v>567</v>
      </c>
      <c r="E19" s="287"/>
    </row>
    <row r="20" spans="1:5" ht="45" customHeight="1" x14ac:dyDescent="0.2">
      <c r="A20" s="187">
        <v>15</v>
      </c>
      <c r="B20" s="275" t="s">
        <v>536</v>
      </c>
      <c r="C20" s="298" t="s">
        <v>568</v>
      </c>
      <c r="D20" s="308" t="s">
        <v>601</v>
      </c>
      <c r="E20" s="287"/>
    </row>
    <row r="21" spans="1:5" ht="29.1" customHeight="1" x14ac:dyDescent="0.2">
      <c r="A21" s="187">
        <v>16</v>
      </c>
      <c r="B21" s="275" t="s">
        <v>536</v>
      </c>
      <c r="C21" s="298" t="s">
        <v>569</v>
      </c>
      <c r="D21" s="307" t="s">
        <v>594</v>
      </c>
      <c r="E21" s="287"/>
    </row>
    <row r="22" spans="1:5" ht="39.950000000000003" customHeight="1" x14ac:dyDescent="0.2">
      <c r="A22" s="360">
        <v>5</v>
      </c>
      <c r="B22" s="346" t="s">
        <v>537</v>
      </c>
      <c r="C22" s="304"/>
      <c r="D22" s="313" t="s">
        <v>582</v>
      </c>
      <c r="E22" s="287"/>
    </row>
    <row r="23" spans="1:5" ht="38.450000000000003" customHeight="1" x14ac:dyDescent="0.2">
      <c r="A23" s="187">
        <v>17</v>
      </c>
      <c r="B23" s="276" t="s">
        <v>539</v>
      </c>
      <c r="C23" s="305" t="s">
        <v>538</v>
      </c>
      <c r="D23" s="296" t="s">
        <v>602</v>
      </c>
    </row>
    <row r="24" spans="1:5" ht="53.45" customHeight="1" x14ac:dyDescent="0.2">
      <c r="A24" s="187">
        <v>18</v>
      </c>
      <c r="B24" s="276" t="s">
        <v>539</v>
      </c>
      <c r="C24" s="315" t="s">
        <v>221</v>
      </c>
      <c r="D24" s="296" t="s">
        <v>603</v>
      </c>
    </row>
    <row r="25" spans="1:5" ht="45" customHeight="1" x14ac:dyDescent="0.2">
      <c r="A25" s="187">
        <v>19</v>
      </c>
      <c r="B25" s="276" t="s">
        <v>539</v>
      </c>
      <c r="C25" s="306" t="s">
        <v>512</v>
      </c>
      <c r="D25" s="296" t="s">
        <v>604</v>
      </c>
      <c r="E25" s="287"/>
    </row>
    <row r="26" spans="1:5" ht="31.5" customHeight="1" x14ac:dyDescent="0.2">
      <c r="A26" s="187">
        <v>20</v>
      </c>
      <c r="B26" s="276" t="s">
        <v>539</v>
      </c>
      <c r="C26" s="311" t="s">
        <v>570</v>
      </c>
      <c r="D26" s="284" t="s">
        <v>606</v>
      </c>
      <c r="E26" s="287"/>
    </row>
    <row r="27" spans="1:5" ht="59.1" customHeight="1" x14ac:dyDescent="0.2">
      <c r="A27" s="187">
        <v>21</v>
      </c>
      <c r="B27" s="276" t="s">
        <v>539</v>
      </c>
      <c r="C27" s="306" t="s">
        <v>225</v>
      </c>
      <c r="D27" s="296" t="s">
        <v>608</v>
      </c>
      <c r="E27" s="287"/>
    </row>
    <row r="28" spans="1:5" ht="64.5" customHeight="1" x14ac:dyDescent="0.2">
      <c r="A28" s="187">
        <v>22</v>
      </c>
      <c r="B28" s="276" t="s">
        <v>539</v>
      </c>
      <c r="C28" s="311" t="s">
        <v>571</v>
      </c>
      <c r="D28" s="296" t="s">
        <v>607</v>
      </c>
      <c r="E28" s="287"/>
    </row>
    <row r="29" spans="1:5" ht="60" customHeight="1" x14ac:dyDescent="0.2">
      <c r="A29" s="187">
        <v>23</v>
      </c>
      <c r="B29" s="276" t="s">
        <v>539</v>
      </c>
      <c r="C29" s="314" t="s">
        <v>627</v>
      </c>
      <c r="D29" s="296" t="s">
        <v>609</v>
      </c>
    </row>
    <row r="30" spans="1:5" ht="36" customHeight="1" x14ac:dyDescent="0.2">
      <c r="A30" s="187">
        <v>24</v>
      </c>
      <c r="B30" s="276" t="s">
        <v>539</v>
      </c>
      <c r="C30" s="311" t="s">
        <v>513</v>
      </c>
      <c r="D30" s="284" t="s">
        <v>611</v>
      </c>
      <c r="E30" s="287"/>
    </row>
    <row r="31" spans="1:5" ht="42" customHeight="1" x14ac:dyDescent="0.2">
      <c r="A31" s="187">
        <v>25</v>
      </c>
      <c r="B31" s="276" t="s">
        <v>539</v>
      </c>
      <c r="C31" s="311" t="s">
        <v>514</v>
      </c>
      <c r="D31" s="312" t="s">
        <v>610</v>
      </c>
      <c r="E31" s="287"/>
    </row>
    <row r="32" spans="1:5" ht="45.6" customHeight="1" x14ac:dyDescent="0.2">
      <c r="A32" s="360">
        <v>6</v>
      </c>
      <c r="B32" s="347" t="s">
        <v>342</v>
      </c>
      <c r="C32" s="323"/>
      <c r="D32" s="329" t="s">
        <v>581</v>
      </c>
      <c r="E32" s="287"/>
    </row>
    <row r="33" spans="1:5" ht="42.6" customHeight="1" x14ac:dyDescent="0.2">
      <c r="A33" s="187">
        <v>26</v>
      </c>
      <c r="B33" s="277" t="s">
        <v>342</v>
      </c>
      <c r="C33" s="362" t="s">
        <v>572</v>
      </c>
      <c r="D33" s="318" t="s">
        <v>612</v>
      </c>
      <c r="E33" s="287"/>
    </row>
    <row r="34" spans="1:5" ht="35.25" customHeight="1" x14ac:dyDescent="0.2">
      <c r="A34" s="187">
        <v>27</v>
      </c>
      <c r="B34" s="277" t="s">
        <v>342</v>
      </c>
      <c r="C34" s="325" t="s">
        <v>24</v>
      </c>
      <c r="D34" s="308" t="s">
        <v>613</v>
      </c>
      <c r="E34" s="287"/>
    </row>
    <row r="35" spans="1:5" ht="20.100000000000001" customHeight="1" x14ac:dyDescent="0.2">
      <c r="A35" s="187">
        <v>28</v>
      </c>
      <c r="B35" s="277" t="s">
        <v>342</v>
      </c>
      <c r="C35" s="324" t="s">
        <v>25</v>
      </c>
      <c r="D35" s="308" t="s">
        <v>574</v>
      </c>
      <c r="E35" s="287"/>
    </row>
    <row r="36" spans="1:5" ht="67.5" customHeight="1" x14ac:dyDescent="0.2">
      <c r="A36" s="187">
        <v>29</v>
      </c>
      <c r="B36" s="277" t="s">
        <v>342</v>
      </c>
      <c r="C36" s="326" t="s">
        <v>573</v>
      </c>
      <c r="D36" s="318" t="s">
        <v>615</v>
      </c>
      <c r="E36" s="287"/>
    </row>
    <row r="37" spans="1:5" ht="76.5" customHeight="1" x14ac:dyDescent="0.2">
      <c r="A37" s="187">
        <v>30</v>
      </c>
      <c r="B37" s="277" t="s">
        <v>342</v>
      </c>
      <c r="C37" s="327" t="s">
        <v>575</v>
      </c>
      <c r="D37" s="318" t="s">
        <v>614</v>
      </c>
      <c r="E37" s="287"/>
    </row>
    <row r="38" spans="1:5" ht="26.45" customHeight="1" x14ac:dyDescent="0.2">
      <c r="A38" s="187">
        <v>31</v>
      </c>
      <c r="B38" s="277" t="s">
        <v>342</v>
      </c>
      <c r="C38" s="328" t="s">
        <v>576</v>
      </c>
      <c r="D38" s="307" t="s">
        <v>616</v>
      </c>
      <c r="E38" s="287"/>
    </row>
    <row r="39" spans="1:5" ht="39" customHeight="1" x14ac:dyDescent="0.2">
      <c r="A39" s="360">
        <v>7</v>
      </c>
      <c r="B39" s="348" t="s">
        <v>540</v>
      </c>
      <c r="C39" s="319"/>
      <c r="D39" s="322" t="s">
        <v>577</v>
      </c>
    </row>
    <row r="40" spans="1:5" ht="51.95" customHeight="1" x14ac:dyDescent="0.2">
      <c r="A40" s="187">
        <v>32</v>
      </c>
      <c r="B40" s="278" t="s">
        <v>540</v>
      </c>
      <c r="C40" s="363" t="s">
        <v>595</v>
      </c>
      <c r="D40" s="296" t="s">
        <v>617</v>
      </c>
    </row>
    <row r="41" spans="1:5" ht="140.44999999999999" customHeight="1" x14ac:dyDescent="0.2">
      <c r="A41" s="187">
        <v>33</v>
      </c>
      <c r="B41" s="278" t="s">
        <v>540</v>
      </c>
      <c r="C41" s="320" t="s">
        <v>632</v>
      </c>
      <c r="D41" s="321" t="s">
        <v>631</v>
      </c>
    </row>
    <row r="42" spans="1:5" ht="45.75" customHeight="1" x14ac:dyDescent="0.2">
      <c r="A42" s="361">
        <v>8</v>
      </c>
      <c r="B42" s="349" t="s">
        <v>541</v>
      </c>
      <c r="C42" s="334"/>
      <c r="D42" s="359" t="s">
        <v>628</v>
      </c>
    </row>
    <row r="43" spans="1:5" ht="22.5" customHeight="1" x14ac:dyDescent="0.2">
      <c r="A43" s="187">
        <v>34</v>
      </c>
      <c r="B43" s="279" t="s">
        <v>541</v>
      </c>
      <c r="C43" s="335" t="s">
        <v>517</v>
      </c>
      <c r="D43" s="309" t="s">
        <v>578</v>
      </c>
    </row>
    <row r="44" spans="1:5" ht="25.5" x14ac:dyDescent="0.2">
      <c r="A44" s="187">
        <v>35</v>
      </c>
      <c r="B44" s="279" t="s">
        <v>541</v>
      </c>
      <c r="C44" s="336" t="s">
        <v>518</v>
      </c>
      <c r="D44" s="318" t="s">
        <v>618</v>
      </c>
      <c r="E44" s="287"/>
    </row>
    <row r="45" spans="1:5" ht="60.95" customHeight="1" x14ac:dyDescent="0.2">
      <c r="A45" s="187">
        <v>36</v>
      </c>
      <c r="B45" s="279" t="s">
        <v>541</v>
      </c>
      <c r="C45" s="335" t="s">
        <v>519</v>
      </c>
      <c r="D45" s="296" t="s">
        <v>580</v>
      </c>
    </row>
    <row r="46" spans="1:5" ht="82.5" customHeight="1" x14ac:dyDescent="0.2">
      <c r="A46" s="187">
        <v>37</v>
      </c>
      <c r="B46" s="279" t="s">
        <v>541</v>
      </c>
      <c r="C46" s="336" t="s">
        <v>579</v>
      </c>
      <c r="D46" s="307" t="s">
        <v>619</v>
      </c>
      <c r="E46" s="287"/>
    </row>
    <row r="47" spans="1:5" ht="48.95" customHeight="1" x14ac:dyDescent="0.2">
      <c r="A47" s="361">
        <v>9</v>
      </c>
      <c r="B47" s="350" t="s">
        <v>29</v>
      </c>
      <c r="C47" s="337"/>
      <c r="D47" s="340" t="s">
        <v>596</v>
      </c>
    </row>
    <row r="48" spans="1:5" ht="54.6" customHeight="1" x14ac:dyDescent="0.2">
      <c r="A48" s="187">
        <v>38</v>
      </c>
      <c r="B48" s="338" t="s">
        <v>29</v>
      </c>
      <c r="C48" s="339" t="s">
        <v>597</v>
      </c>
      <c r="D48" s="296" t="s">
        <v>620</v>
      </c>
    </row>
    <row r="49" spans="1:4" ht="87.95" customHeight="1" x14ac:dyDescent="0.2">
      <c r="A49" s="187">
        <v>39</v>
      </c>
      <c r="B49" s="338" t="s">
        <v>29</v>
      </c>
      <c r="C49" s="339" t="s">
        <v>629</v>
      </c>
      <c r="D49" s="296" t="s">
        <v>621</v>
      </c>
    </row>
    <row r="50" spans="1:4" ht="91.5" customHeight="1" x14ac:dyDescent="0.2">
      <c r="A50" s="187">
        <v>40</v>
      </c>
      <c r="B50" s="338" t="s">
        <v>29</v>
      </c>
      <c r="C50" s="339" t="s">
        <v>520</v>
      </c>
      <c r="D50" s="312" t="s">
        <v>586</v>
      </c>
    </row>
    <row r="51" spans="1:4" ht="37.5" customHeight="1" x14ac:dyDescent="0.2">
      <c r="A51" s="361">
        <v>10</v>
      </c>
      <c r="B51" s="351" t="s">
        <v>31</v>
      </c>
      <c r="C51" s="291"/>
      <c r="D51" s="341" t="s">
        <v>630</v>
      </c>
    </row>
    <row r="52" spans="1:4" ht="37.5" customHeight="1" x14ac:dyDescent="0.2">
      <c r="A52" s="187"/>
      <c r="B52" s="280" t="s">
        <v>31</v>
      </c>
      <c r="C52" s="352" t="s">
        <v>218</v>
      </c>
      <c r="D52" s="295" t="s">
        <v>622</v>
      </c>
    </row>
    <row r="53" spans="1:4" ht="45.95" customHeight="1" x14ac:dyDescent="0.2">
      <c r="A53" s="187">
        <v>41</v>
      </c>
      <c r="B53" s="280" t="s">
        <v>31</v>
      </c>
      <c r="C53" s="353" t="s">
        <v>587</v>
      </c>
      <c r="D53" s="295" t="s">
        <v>589</v>
      </c>
    </row>
    <row r="54" spans="1:4" ht="35.450000000000003" customHeight="1" x14ac:dyDescent="0.2">
      <c r="A54" s="187">
        <v>42</v>
      </c>
      <c r="B54" s="280" t="s">
        <v>31</v>
      </c>
      <c r="C54" s="354" t="s">
        <v>588</v>
      </c>
      <c r="D54" s="295" t="s">
        <v>590</v>
      </c>
    </row>
    <row r="55" spans="1:4" ht="34.5" customHeight="1" x14ac:dyDescent="0.2">
      <c r="A55" s="187">
        <v>43</v>
      </c>
      <c r="B55" s="280" t="s">
        <v>31</v>
      </c>
      <c r="C55" s="354" t="s">
        <v>237</v>
      </c>
      <c r="D55" s="296" t="s">
        <v>623</v>
      </c>
    </row>
    <row r="56" spans="1:4" ht="21" customHeight="1" x14ac:dyDescent="0.2">
      <c r="A56" s="187">
        <v>44</v>
      </c>
      <c r="B56" s="280" t="s">
        <v>31</v>
      </c>
      <c r="C56" s="354" t="s">
        <v>521</v>
      </c>
      <c r="D56" s="310" t="s">
        <v>591</v>
      </c>
    </row>
    <row r="57" spans="1:4" ht="84.6" customHeight="1" x14ac:dyDescent="0.2">
      <c r="A57" s="187">
        <v>45</v>
      </c>
      <c r="B57" s="281" t="s">
        <v>31</v>
      </c>
      <c r="C57" s="353" t="s">
        <v>542</v>
      </c>
      <c r="D57" s="296" t="s">
        <v>598</v>
      </c>
    </row>
    <row r="58" spans="1:4" x14ac:dyDescent="0.2">
      <c r="C58" s="286"/>
      <c r="D58" s="286"/>
    </row>
  </sheetData>
  <conditionalFormatting sqref="B3">
    <cfRule type="expression" dxfId="11" priority="3">
      <formula>B1=B3</formula>
    </cfRule>
  </conditionalFormatting>
  <conditionalFormatting sqref="B9 B12:B14 B51">
    <cfRule type="expression" dxfId="10" priority="4">
      <formula>B8=B9</formula>
    </cfRule>
  </conditionalFormatting>
  <conditionalFormatting sqref="B10">
    <cfRule type="expression" dxfId="9" priority="2">
      <formula>#REF!=B10</formula>
    </cfRule>
  </conditionalFormatting>
  <conditionalFormatting sqref="B10:B11">
    <cfRule type="expression" dxfId="8" priority="1">
      <formula>B8=B10</formula>
    </cfRule>
  </conditionalFormatting>
  <conditionalFormatting sqref="B11:B14">
    <cfRule type="expression" dxfId="7" priority="5">
      <formula>#REF!=B11</formula>
    </cfRule>
  </conditionalFormatting>
  <conditionalFormatting sqref="B32">
    <cfRule type="expression" dxfId="6" priority="6">
      <formula>B27=B32</formula>
    </cfRule>
  </conditionalFormatting>
  <conditionalFormatting sqref="B47">
    <cfRule type="expression" dxfId="5" priority="7">
      <formula>B41=B47</formula>
    </cfRule>
  </conditionalFormatting>
  <conditionalFormatting sqref="C3:C4">
    <cfRule type="expression" dxfId="4" priority="8">
      <formula>C1=C3</formula>
    </cfRule>
  </conditionalFormatting>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A1CE1-2F47-403C-80D7-AF1F9A49E7C7}">
  <dimension ref="A1:P27"/>
  <sheetViews>
    <sheetView workbookViewId="0">
      <selection activeCell="D33" sqref="D33"/>
    </sheetView>
  </sheetViews>
  <sheetFormatPr defaultRowHeight="12.75" x14ac:dyDescent="0.2"/>
  <cols>
    <col min="1" max="1" width="34" customWidth="1"/>
    <col min="2" max="2" width="14.42578125" customWidth="1"/>
    <col min="3" max="3" width="16" customWidth="1"/>
    <col min="10" max="12" width="8.85546875" style="149"/>
    <col min="13" max="13" width="8.85546875" style="89"/>
    <col min="16" max="16" width="21.5703125" customWidth="1"/>
  </cols>
  <sheetData>
    <row r="1" spans="1:16" ht="15.75" x14ac:dyDescent="0.25">
      <c r="A1" s="158" t="s">
        <v>347</v>
      </c>
      <c r="B1" s="159" t="s">
        <v>348</v>
      </c>
      <c r="C1" s="160"/>
      <c r="J1" s="148"/>
    </row>
    <row r="2" spans="1:16" ht="15.75" thickBot="1" x14ac:dyDescent="0.3">
      <c r="A2" s="183" t="s">
        <v>373</v>
      </c>
      <c r="B2" s="162" t="s">
        <v>12</v>
      </c>
      <c r="C2" s="163">
        <v>5</v>
      </c>
      <c r="J2"/>
      <c r="K2"/>
      <c r="L2"/>
      <c r="M2"/>
    </row>
    <row r="3" spans="1:16" ht="15" x14ac:dyDescent="0.25">
      <c r="A3" s="184" t="s">
        <v>374</v>
      </c>
      <c r="B3" s="165" t="s">
        <v>10</v>
      </c>
      <c r="C3" s="166">
        <v>10</v>
      </c>
      <c r="F3" s="156" t="s">
        <v>369</v>
      </c>
      <c r="G3" s="155"/>
      <c r="H3" s="154"/>
      <c r="J3"/>
      <c r="K3"/>
      <c r="L3"/>
      <c r="M3"/>
      <c r="N3" s="150"/>
      <c r="P3" s="151"/>
    </row>
    <row r="4" spans="1:16" ht="15" x14ac:dyDescent="0.25">
      <c r="A4" s="184" t="s">
        <v>375</v>
      </c>
      <c r="B4" s="165" t="s">
        <v>10</v>
      </c>
      <c r="C4" s="166">
        <v>15</v>
      </c>
      <c r="F4" s="176" t="s">
        <v>1</v>
      </c>
      <c r="G4" s="177" t="s">
        <v>2</v>
      </c>
      <c r="H4" s="178"/>
      <c r="J4"/>
      <c r="K4"/>
      <c r="L4"/>
      <c r="M4"/>
      <c r="N4" s="13"/>
      <c r="P4" s="151"/>
    </row>
    <row r="5" spans="1:16" ht="15" x14ac:dyDescent="0.25">
      <c r="A5" s="185" t="s">
        <v>376</v>
      </c>
      <c r="B5" s="168" t="s">
        <v>38</v>
      </c>
      <c r="C5" s="169">
        <v>20</v>
      </c>
      <c r="F5" s="179" t="s">
        <v>20</v>
      </c>
      <c r="G5" t="s">
        <v>370</v>
      </c>
      <c r="H5" s="178"/>
      <c r="J5"/>
      <c r="K5"/>
      <c r="L5"/>
      <c r="M5"/>
      <c r="N5" s="13"/>
      <c r="P5" s="151"/>
    </row>
    <row r="6" spans="1:16" ht="15" x14ac:dyDescent="0.25">
      <c r="A6" s="185" t="s">
        <v>377</v>
      </c>
      <c r="B6" s="168" t="s">
        <v>38</v>
      </c>
      <c r="C6" s="169">
        <v>25</v>
      </c>
      <c r="F6" s="179" t="s">
        <v>8</v>
      </c>
      <c r="G6" t="s">
        <v>9</v>
      </c>
      <c r="H6" s="178"/>
      <c r="J6"/>
      <c r="K6"/>
      <c r="L6"/>
      <c r="M6"/>
      <c r="P6" s="151"/>
    </row>
    <row r="7" spans="1:16" ht="15" x14ac:dyDescent="0.25">
      <c r="A7" s="161" t="s">
        <v>349</v>
      </c>
      <c r="B7" s="162" t="s">
        <v>12</v>
      </c>
      <c r="C7" s="163">
        <v>4</v>
      </c>
      <c r="F7" s="179" t="s">
        <v>13</v>
      </c>
      <c r="G7" t="s">
        <v>14</v>
      </c>
      <c r="H7" s="178"/>
      <c r="J7"/>
      <c r="K7"/>
      <c r="L7"/>
      <c r="M7"/>
      <c r="P7" s="151"/>
    </row>
    <row r="8" spans="1:16" ht="15" x14ac:dyDescent="0.25">
      <c r="A8" s="161" t="s">
        <v>350</v>
      </c>
      <c r="B8" s="162" t="s">
        <v>12</v>
      </c>
      <c r="C8" s="163">
        <v>8</v>
      </c>
      <c r="F8" s="179" t="s">
        <v>21</v>
      </c>
      <c r="G8" t="s">
        <v>11</v>
      </c>
      <c r="H8" s="178"/>
      <c r="J8"/>
      <c r="K8"/>
      <c r="L8"/>
      <c r="M8"/>
    </row>
    <row r="9" spans="1:16" ht="15.75" thickBot="1" x14ac:dyDescent="0.3">
      <c r="A9" s="164" t="s">
        <v>351</v>
      </c>
      <c r="B9" s="165" t="s">
        <v>10</v>
      </c>
      <c r="C9" s="166">
        <v>12</v>
      </c>
      <c r="F9" s="180" t="s">
        <v>34</v>
      </c>
      <c r="G9" s="181" t="s">
        <v>15</v>
      </c>
      <c r="H9" s="182"/>
      <c r="J9"/>
      <c r="K9"/>
      <c r="L9"/>
      <c r="M9"/>
      <c r="N9" s="13"/>
    </row>
    <row r="10" spans="1:16" ht="15" x14ac:dyDescent="0.25">
      <c r="A10" s="164" t="s">
        <v>352</v>
      </c>
      <c r="B10" s="165" t="s">
        <v>10</v>
      </c>
      <c r="C10" s="166">
        <v>16</v>
      </c>
      <c r="J10"/>
      <c r="K10"/>
      <c r="L10"/>
      <c r="M10"/>
      <c r="N10" s="13"/>
    </row>
    <row r="11" spans="1:16" ht="15" x14ac:dyDescent="0.25">
      <c r="A11" s="167" t="s">
        <v>353</v>
      </c>
      <c r="B11" s="168" t="s">
        <v>38</v>
      </c>
      <c r="C11" s="169">
        <v>20</v>
      </c>
      <c r="J11"/>
      <c r="K11"/>
      <c r="L11" t="s">
        <v>3</v>
      </c>
      <c r="M11"/>
    </row>
    <row r="12" spans="1:16" ht="15" x14ac:dyDescent="0.25">
      <c r="A12" s="170" t="s">
        <v>354</v>
      </c>
      <c r="B12" s="171" t="s">
        <v>16</v>
      </c>
      <c r="C12" s="172">
        <v>3</v>
      </c>
      <c r="F12" t="s">
        <v>20</v>
      </c>
      <c r="G12">
        <v>5</v>
      </c>
      <c r="I12" t="s">
        <v>370</v>
      </c>
      <c r="J12">
        <v>5</v>
      </c>
      <c r="K12">
        <f>G12*J12</f>
        <v>25</v>
      </c>
      <c r="L12" t="s">
        <v>371</v>
      </c>
      <c r="M12"/>
      <c r="N12" s="13"/>
    </row>
    <row r="13" spans="1:16" ht="15" x14ac:dyDescent="0.25">
      <c r="A13" s="157" t="s">
        <v>355</v>
      </c>
      <c r="B13" s="162" t="s">
        <v>12</v>
      </c>
      <c r="C13" s="163">
        <v>6</v>
      </c>
      <c r="F13" t="s">
        <v>8</v>
      </c>
      <c r="G13">
        <v>4</v>
      </c>
      <c r="I13" t="s">
        <v>9</v>
      </c>
      <c r="J13">
        <v>4</v>
      </c>
      <c r="K13">
        <f>G13*J13</f>
        <v>16</v>
      </c>
      <c r="L13" t="s">
        <v>372</v>
      </c>
      <c r="M13"/>
      <c r="N13" s="13"/>
    </row>
    <row r="14" spans="1:16" ht="15" x14ac:dyDescent="0.25">
      <c r="A14" s="161" t="s">
        <v>356</v>
      </c>
      <c r="B14" s="162" t="s">
        <v>12</v>
      </c>
      <c r="C14" s="163">
        <v>9</v>
      </c>
      <c r="F14" t="s">
        <v>13</v>
      </c>
      <c r="G14">
        <v>3</v>
      </c>
      <c r="I14" t="s">
        <v>14</v>
      </c>
      <c r="J14">
        <v>3</v>
      </c>
      <c r="K14">
        <f>G14*J14</f>
        <v>9</v>
      </c>
      <c r="L14"/>
      <c r="M14"/>
    </row>
    <row r="15" spans="1:16" ht="15" x14ac:dyDescent="0.25">
      <c r="A15" s="164" t="s">
        <v>357</v>
      </c>
      <c r="B15" s="165" t="s">
        <v>10</v>
      </c>
      <c r="C15" s="166">
        <v>12</v>
      </c>
      <c r="F15" t="s">
        <v>21</v>
      </c>
      <c r="G15">
        <v>2</v>
      </c>
      <c r="I15" t="s">
        <v>11</v>
      </c>
      <c r="J15">
        <v>2</v>
      </c>
      <c r="K15">
        <f>G15*J15</f>
        <v>4</v>
      </c>
      <c r="L15"/>
      <c r="M15"/>
      <c r="N15" s="13"/>
    </row>
    <row r="16" spans="1:16" ht="15" x14ac:dyDescent="0.25">
      <c r="A16" s="164" t="s">
        <v>358</v>
      </c>
      <c r="B16" s="165" t="s">
        <v>10</v>
      </c>
      <c r="C16" s="166">
        <v>15</v>
      </c>
      <c r="F16" t="s">
        <v>34</v>
      </c>
      <c r="G16">
        <v>1</v>
      </c>
      <c r="I16" t="s">
        <v>15</v>
      </c>
      <c r="J16">
        <v>1</v>
      </c>
      <c r="K16">
        <f>G16*J16</f>
        <v>1</v>
      </c>
      <c r="L16"/>
      <c r="M16"/>
    </row>
    <row r="17" spans="1:13" ht="15" x14ac:dyDescent="0.25">
      <c r="A17" s="170" t="s">
        <v>359</v>
      </c>
      <c r="B17" s="171" t="s">
        <v>16</v>
      </c>
      <c r="C17" s="172">
        <v>2</v>
      </c>
      <c r="J17"/>
      <c r="K17"/>
      <c r="L17"/>
      <c r="M17"/>
    </row>
    <row r="18" spans="1:13" ht="15" x14ac:dyDescent="0.25">
      <c r="A18" s="170" t="s">
        <v>360</v>
      </c>
      <c r="B18" s="171" t="s">
        <v>16</v>
      </c>
      <c r="C18" s="172">
        <v>4</v>
      </c>
      <c r="J18"/>
      <c r="K18"/>
      <c r="L18"/>
      <c r="M18"/>
    </row>
    <row r="19" spans="1:13" ht="15" x14ac:dyDescent="0.25">
      <c r="A19" s="161" t="s">
        <v>361</v>
      </c>
      <c r="B19" s="162" t="s">
        <v>12</v>
      </c>
      <c r="C19" s="163">
        <v>6</v>
      </c>
      <c r="F19" t="s">
        <v>390</v>
      </c>
      <c r="J19" s="152"/>
    </row>
    <row r="20" spans="1:13" ht="15" x14ac:dyDescent="0.25">
      <c r="A20" s="161" t="s">
        <v>362</v>
      </c>
      <c r="B20" s="162" t="s">
        <v>12</v>
      </c>
      <c r="C20" s="163">
        <v>8</v>
      </c>
      <c r="F20" t="s">
        <v>346</v>
      </c>
      <c r="J20" s="148"/>
    </row>
    <row r="21" spans="1:13" ht="15" x14ac:dyDescent="0.25">
      <c r="A21" s="161" t="s">
        <v>363</v>
      </c>
      <c r="B21" s="162" t="s">
        <v>12</v>
      </c>
      <c r="C21" s="163">
        <v>10</v>
      </c>
      <c r="J21" s="148"/>
    </row>
    <row r="22" spans="1:13" ht="15" x14ac:dyDescent="0.25">
      <c r="A22" s="170" t="s">
        <v>364</v>
      </c>
      <c r="B22" s="171" t="s">
        <v>16</v>
      </c>
      <c r="C22" s="172">
        <v>1</v>
      </c>
      <c r="J22" s="148"/>
    </row>
    <row r="23" spans="1:13" ht="15" x14ac:dyDescent="0.25">
      <c r="A23" s="170" t="s">
        <v>365</v>
      </c>
      <c r="B23" s="171" t="s">
        <v>16</v>
      </c>
      <c r="C23" s="172">
        <v>2</v>
      </c>
      <c r="J23" s="152"/>
    </row>
    <row r="24" spans="1:13" ht="15" x14ac:dyDescent="0.25">
      <c r="A24" s="170" t="s">
        <v>366</v>
      </c>
      <c r="B24" s="171" t="s">
        <v>16</v>
      </c>
      <c r="C24" s="172">
        <v>3</v>
      </c>
      <c r="J24" s="148"/>
    </row>
    <row r="25" spans="1:13" ht="15" x14ac:dyDescent="0.25">
      <c r="A25" s="170" t="s">
        <v>367</v>
      </c>
      <c r="B25" s="171" t="s">
        <v>16</v>
      </c>
      <c r="C25" s="172">
        <v>4</v>
      </c>
      <c r="J25" s="152"/>
    </row>
    <row r="26" spans="1:13" ht="15.75" thickBot="1" x14ac:dyDescent="0.3">
      <c r="A26" s="173" t="s">
        <v>368</v>
      </c>
      <c r="B26" s="174" t="s">
        <v>12</v>
      </c>
      <c r="C26" s="175">
        <v>5</v>
      </c>
    </row>
    <row r="27" spans="1:13" x14ac:dyDescent="0.2">
      <c r="J27" s="153"/>
    </row>
  </sheetData>
  <sheetProtection selectLockedCells="1" selectUnlockedCells="1"/>
  <pageMargins left="0.75" right="0.75" top="1" bottom="1" header="0.5" footer="0.5"/>
  <pageSetup paperSize="9" orientation="portrait"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B3:I54"/>
  <sheetViews>
    <sheetView workbookViewId="0"/>
  </sheetViews>
  <sheetFormatPr defaultRowHeight="12.75" x14ac:dyDescent="0.2"/>
  <cols>
    <col min="2" max="2" width="36.140625" customWidth="1"/>
    <col min="3" max="3" width="4.42578125" customWidth="1"/>
    <col min="4" max="4" width="42" customWidth="1"/>
    <col min="5" max="5" width="5" customWidth="1"/>
    <col min="6" max="6" width="68.42578125" customWidth="1"/>
    <col min="8" max="8" width="39.5703125" customWidth="1"/>
    <col min="9" max="9" width="87.85546875" customWidth="1"/>
  </cols>
  <sheetData>
    <row r="3" spans="2:9" ht="13.5" thickBot="1" x14ac:dyDescent="0.25"/>
    <row r="4" spans="2:9" ht="15.75" thickBot="1" x14ac:dyDescent="0.25">
      <c r="B4" s="108" t="s">
        <v>132</v>
      </c>
      <c r="C4" s="116"/>
      <c r="D4" s="117" t="s">
        <v>133</v>
      </c>
      <c r="E4" s="116"/>
      <c r="F4" s="117" t="s">
        <v>134</v>
      </c>
      <c r="G4" s="116"/>
      <c r="H4" s="115" t="s">
        <v>135</v>
      </c>
      <c r="I4" s="115" t="s">
        <v>136</v>
      </c>
    </row>
    <row r="5" spans="2:9" x14ac:dyDescent="0.2">
      <c r="B5" s="8" t="s">
        <v>137</v>
      </c>
      <c r="D5" s="76"/>
      <c r="F5" s="76" t="s">
        <v>138</v>
      </c>
      <c r="H5" s="86"/>
      <c r="I5" s="86"/>
    </row>
    <row r="6" spans="2:9" x14ac:dyDescent="0.2">
      <c r="B6" s="6" t="s">
        <v>7</v>
      </c>
      <c r="D6" s="76" t="s">
        <v>139</v>
      </c>
      <c r="F6" s="76" t="s">
        <v>140</v>
      </c>
      <c r="H6" s="86" t="s">
        <v>7</v>
      </c>
      <c r="I6" s="86" t="s">
        <v>141</v>
      </c>
    </row>
    <row r="7" spans="2:9" x14ac:dyDescent="0.2">
      <c r="B7" s="6" t="s">
        <v>142</v>
      </c>
      <c r="D7" s="76"/>
      <c r="F7" s="76" t="s">
        <v>143</v>
      </c>
      <c r="H7" s="86"/>
      <c r="I7" s="76"/>
    </row>
    <row r="8" spans="2:9" x14ac:dyDescent="0.2">
      <c r="B8" s="6" t="s">
        <v>32</v>
      </c>
      <c r="D8" s="76" t="s">
        <v>144</v>
      </c>
      <c r="F8" s="76" t="s">
        <v>145</v>
      </c>
      <c r="H8" s="86" t="s">
        <v>146</v>
      </c>
      <c r="I8" s="86" t="s">
        <v>147</v>
      </c>
    </row>
    <row r="9" spans="2:9" x14ac:dyDescent="0.2">
      <c r="B9" s="6" t="s">
        <v>148</v>
      </c>
      <c r="D9" s="76"/>
      <c r="F9" s="76" t="s">
        <v>149</v>
      </c>
      <c r="H9" s="86"/>
      <c r="I9" s="86"/>
    </row>
    <row r="10" spans="2:9" x14ac:dyDescent="0.2">
      <c r="B10" s="6" t="s">
        <v>150</v>
      </c>
      <c r="D10" s="76"/>
      <c r="F10" s="76" t="s">
        <v>151</v>
      </c>
      <c r="H10" s="86" t="s">
        <v>150</v>
      </c>
      <c r="I10" s="86" t="s">
        <v>152</v>
      </c>
    </row>
    <row r="11" spans="2:9" x14ac:dyDescent="0.2">
      <c r="B11" s="6" t="s">
        <v>153</v>
      </c>
      <c r="D11" s="76" t="s">
        <v>154</v>
      </c>
      <c r="F11" s="76" t="s">
        <v>155</v>
      </c>
      <c r="H11" s="86" t="s">
        <v>93</v>
      </c>
      <c r="I11" s="86" t="s">
        <v>156</v>
      </c>
    </row>
    <row r="12" spans="2:9" x14ac:dyDescent="0.2">
      <c r="B12" s="6" t="s">
        <v>22</v>
      </c>
      <c r="D12" s="76" t="s">
        <v>157</v>
      </c>
      <c r="F12" s="76" t="s">
        <v>158</v>
      </c>
      <c r="H12" s="86" t="s">
        <v>159</v>
      </c>
      <c r="I12" s="86" t="s">
        <v>160</v>
      </c>
    </row>
    <row r="13" spans="2:9" x14ac:dyDescent="0.2">
      <c r="B13" s="6" t="s">
        <v>161</v>
      </c>
      <c r="D13" s="76" t="s">
        <v>162</v>
      </c>
      <c r="F13" s="76" t="s">
        <v>163</v>
      </c>
      <c r="H13" s="86"/>
      <c r="I13" s="86"/>
    </row>
    <row r="14" spans="2:9" x14ac:dyDescent="0.2">
      <c r="B14" s="6" t="s">
        <v>164</v>
      </c>
      <c r="D14" s="76"/>
      <c r="F14" s="76" t="s">
        <v>165</v>
      </c>
      <c r="H14" s="86"/>
      <c r="I14" s="86"/>
    </row>
    <row r="15" spans="2:9" x14ac:dyDescent="0.2">
      <c r="B15" s="10" t="s">
        <v>27</v>
      </c>
      <c r="D15" s="76"/>
      <c r="F15" s="76" t="s">
        <v>166</v>
      </c>
      <c r="H15" s="86"/>
      <c r="I15" s="86"/>
    </row>
    <row r="16" spans="2:9" x14ac:dyDescent="0.2">
      <c r="B16" s="6" t="s">
        <v>167</v>
      </c>
      <c r="D16" s="76"/>
      <c r="F16" s="76" t="s">
        <v>168</v>
      </c>
      <c r="H16" s="86"/>
      <c r="I16" s="86"/>
    </row>
    <row r="17" spans="2:9" x14ac:dyDescent="0.2">
      <c r="B17" s="6" t="s">
        <v>169</v>
      </c>
      <c r="D17" s="76"/>
      <c r="F17" s="76" t="s">
        <v>170</v>
      </c>
      <c r="H17" s="86"/>
      <c r="I17" s="76"/>
    </row>
    <row r="18" spans="2:9" x14ac:dyDescent="0.2">
      <c r="B18" s="6" t="s">
        <v>28</v>
      </c>
      <c r="D18" s="76"/>
      <c r="F18" s="76" t="s">
        <v>171</v>
      </c>
      <c r="H18" s="86"/>
      <c r="I18" s="86"/>
    </row>
    <row r="19" spans="2:9" x14ac:dyDescent="0.2">
      <c r="B19" s="6" t="s">
        <v>172</v>
      </c>
      <c r="D19" s="76"/>
      <c r="F19" s="76" t="s">
        <v>173</v>
      </c>
      <c r="H19" s="86"/>
      <c r="I19" s="86"/>
    </row>
    <row r="20" spans="2:9" x14ac:dyDescent="0.2">
      <c r="B20" s="6" t="s">
        <v>174</v>
      </c>
      <c r="D20" s="76"/>
      <c r="F20" s="76" t="s">
        <v>175</v>
      </c>
      <c r="H20" s="86"/>
      <c r="I20" s="86"/>
    </row>
    <row r="21" spans="2:9" x14ac:dyDescent="0.2">
      <c r="B21" s="6" t="s">
        <v>176</v>
      </c>
      <c r="D21" s="76"/>
      <c r="F21" s="76" t="s">
        <v>177</v>
      </c>
      <c r="H21" s="86"/>
      <c r="I21" s="86"/>
    </row>
    <row r="22" spans="2:9" x14ac:dyDescent="0.2">
      <c r="B22" s="6" t="s">
        <v>178</v>
      </c>
      <c r="D22" s="76" t="s">
        <v>179</v>
      </c>
      <c r="F22" s="76" t="s">
        <v>180</v>
      </c>
      <c r="H22" s="86" t="s">
        <v>181</v>
      </c>
      <c r="I22" s="86" t="s">
        <v>182</v>
      </c>
    </row>
    <row r="23" spans="2:9" x14ac:dyDescent="0.2">
      <c r="B23" s="6" t="s">
        <v>183</v>
      </c>
      <c r="D23" s="76" t="s">
        <v>183</v>
      </c>
      <c r="F23" s="76" t="s">
        <v>184</v>
      </c>
      <c r="H23" s="86" t="s">
        <v>23</v>
      </c>
      <c r="I23" s="86"/>
    </row>
    <row r="24" spans="2:9" x14ac:dyDescent="0.2">
      <c r="B24" s="6" t="s">
        <v>30</v>
      </c>
      <c r="D24" s="76"/>
      <c r="F24" s="76" t="s">
        <v>185</v>
      </c>
      <c r="H24" s="86"/>
      <c r="I24" s="76"/>
    </row>
    <row r="25" spans="2:9" x14ac:dyDescent="0.2">
      <c r="B25" s="6" t="s">
        <v>26</v>
      </c>
      <c r="D25" s="76"/>
      <c r="F25" s="76" t="s">
        <v>186</v>
      </c>
      <c r="H25" s="86" t="s">
        <v>187</v>
      </c>
      <c r="I25" s="86"/>
    </row>
    <row r="26" spans="2:9" x14ac:dyDescent="0.2">
      <c r="B26" s="6" t="s">
        <v>188</v>
      </c>
      <c r="D26" s="76"/>
      <c r="F26" s="76" t="s">
        <v>189</v>
      </c>
      <c r="H26" s="86"/>
      <c r="I26" s="86"/>
    </row>
    <row r="27" spans="2:9" x14ac:dyDescent="0.2">
      <c r="B27" s="6" t="s">
        <v>190</v>
      </c>
      <c r="D27" s="76"/>
      <c r="F27" s="76" t="s">
        <v>191</v>
      </c>
      <c r="H27" s="86"/>
      <c r="I27" s="86"/>
    </row>
    <row r="28" spans="2:9" x14ac:dyDescent="0.2">
      <c r="B28" s="6" t="s">
        <v>192</v>
      </c>
      <c r="D28" s="76"/>
      <c r="F28" s="76" t="s">
        <v>193</v>
      </c>
      <c r="H28" s="86"/>
      <c r="I28" s="86"/>
    </row>
    <row r="29" spans="2:9" x14ac:dyDescent="0.2">
      <c r="B29" s="6" t="s">
        <v>194</v>
      </c>
      <c r="D29" s="76"/>
      <c r="F29" s="76" t="s">
        <v>195</v>
      </c>
      <c r="H29" s="86"/>
      <c r="I29" s="86" t="s">
        <v>196</v>
      </c>
    </row>
    <row r="30" spans="2:9" x14ac:dyDescent="0.2">
      <c r="B30" s="6" t="s">
        <v>197</v>
      </c>
      <c r="D30" s="76"/>
      <c r="F30" s="76" t="s">
        <v>198</v>
      </c>
      <c r="H30" s="86"/>
      <c r="I30" s="86"/>
    </row>
    <row r="31" spans="2:9" x14ac:dyDescent="0.2">
      <c r="B31" s="6" t="s">
        <v>199</v>
      </c>
      <c r="D31" s="76"/>
      <c r="F31" s="76" t="s">
        <v>200</v>
      </c>
      <c r="H31" s="86"/>
      <c r="I31" s="86"/>
    </row>
    <row r="32" spans="2:9" ht="13.5" thickBot="1" x14ac:dyDescent="0.25">
      <c r="B32" s="7" t="s">
        <v>201</v>
      </c>
      <c r="D32" s="76"/>
      <c r="F32" s="76"/>
      <c r="H32" s="86" t="s">
        <v>202</v>
      </c>
      <c r="I32" s="86"/>
    </row>
    <row r="33" spans="4:9" x14ac:dyDescent="0.2">
      <c r="I33" s="86"/>
    </row>
    <row r="34" spans="4:9" x14ac:dyDescent="0.2">
      <c r="D34" s="76" t="s">
        <v>203</v>
      </c>
      <c r="F34" s="76"/>
      <c r="H34" s="86" t="s">
        <v>204</v>
      </c>
      <c r="I34" s="86" t="s">
        <v>205</v>
      </c>
    </row>
    <row r="35" spans="4:9" x14ac:dyDescent="0.2">
      <c r="D35" s="76" t="s">
        <v>206</v>
      </c>
      <c r="F35" s="76"/>
      <c r="H35" s="86" t="s">
        <v>207</v>
      </c>
      <c r="I35" s="76"/>
    </row>
    <row r="36" spans="4:9" x14ac:dyDescent="0.2">
      <c r="D36" s="76" t="s">
        <v>208</v>
      </c>
      <c r="F36" s="76"/>
      <c r="H36" s="86" t="s">
        <v>209</v>
      </c>
      <c r="I36" s="76"/>
    </row>
    <row r="37" spans="4:9" x14ac:dyDescent="0.2">
      <c r="D37" s="76" t="s">
        <v>210</v>
      </c>
      <c r="F37" s="76"/>
      <c r="H37" s="13"/>
    </row>
    <row r="38" spans="4:9" x14ac:dyDescent="0.2">
      <c r="D38" s="76" t="s">
        <v>211</v>
      </c>
      <c r="F38" s="76"/>
      <c r="H38" s="13"/>
    </row>
    <row r="39" spans="4:9" x14ac:dyDescent="0.2">
      <c r="F39" s="76"/>
    </row>
    <row r="40" spans="4:9" x14ac:dyDescent="0.2">
      <c r="F40" s="76"/>
    </row>
    <row r="41" spans="4:9" x14ac:dyDescent="0.2">
      <c r="F41" s="76"/>
    </row>
    <row r="42" spans="4:9" x14ac:dyDescent="0.2">
      <c r="F42" s="76"/>
    </row>
    <row r="43" spans="4:9" x14ac:dyDescent="0.2">
      <c r="F43" s="76"/>
    </row>
    <row r="53" spans="8:9" x14ac:dyDescent="0.2">
      <c r="H53" s="88"/>
      <c r="I53" s="88"/>
    </row>
    <row r="54" spans="8:9" x14ac:dyDescent="0.2">
      <c r="H54" s="87"/>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D8:CX154"/>
  <sheetViews>
    <sheetView workbookViewId="0"/>
  </sheetViews>
  <sheetFormatPr defaultRowHeight="12.75" x14ac:dyDescent="0.2"/>
  <cols>
    <col min="4" max="4" width="24.85546875" customWidth="1"/>
    <col min="5" max="5" width="45.42578125" customWidth="1"/>
    <col min="6" max="7" width="12.5703125" customWidth="1"/>
    <col min="12" max="101" width="111.5703125" customWidth="1"/>
    <col min="102" max="102" width="11.5703125" customWidth="1"/>
    <col min="103" max="133" width="131.5703125" bestFit="1" customWidth="1"/>
    <col min="134" max="134" width="11.5703125" customWidth="1"/>
    <col min="135" max="255" width="131.5703125" bestFit="1" customWidth="1"/>
    <col min="256" max="256" width="35.85546875" bestFit="1" customWidth="1"/>
    <col min="257" max="257" width="36.140625" bestFit="1" customWidth="1"/>
  </cols>
  <sheetData>
    <row r="8" spans="4:7" ht="35.25" customHeight="1" x14ac:dyDescent="0.2">
      <c r="D8" s="91" t="s">
        <v>212</v>
      </c>
      <c r="E8" s="92" t="s">
        <v>213</v>
      </c>
      <c r="F8" s="93" t="s">
        <v>214</v>
      </c>
      <c r="G8" s="93" t="s">
        <v>215</v>
      </c>
    </row>
    <row r="9" spans="4:7" ht="18" customHeight="1" x14ac:dyDescent="0.2">
      <c r="D9" s="94" t="e">
        <f>#REF!</f>
        <v>#REF!</v>
      </c>
      <c r="E9" s="94" t="e">
        <f>#REF!</f>
        <v>#REF!</v>
      </c>
      <c r="F9" s="95" t="e">
        <f>#REF!</f>
        <v>#REF!</v>
      </c>
      <c r="G9" s="95" t="e">
        <f>#REF!</f>
        <v>#REF!</v>
      </c>
    </row>
    <row r="10" spans="4:7" ht="18" customHeight="1" x14ac:dyDescent="0.2">
      <c r="D10" s="94" t="e">
        <f>#REF!</f>
        <v>#REF!</v>
      </c>
      <c r="E10" s="94" t="e">
        <f>#REF!</f>
        <v>#REF!</v>
      </c>
      <c r="F10" s="95" t="e">
        <f>#REF!</f>
        <v>#REF!</v>
      </c>
      <c r="G10" s="95" t="e">
        <f>#REF!</f>
        <v>#REF!</v>
      </c>
    </row>
    <row r="11" spans="4:7" ht="18" customHeight="1" x14ac:dyDescent="0.2">
      <c r="D11" s="94" t="e">
        <f>#REF!</f>
        <v>#REF!</v>
      </c>
      <c r="E11" s="94" t="e">
        <f>#REF!</f>
        <v>#REF!</v>
      </c>
      <c r="F11" s="95" t="e">
        <f>#REF!</f>
        <v>#REF!</v>
      </c>
      <c r="G11" s="95" t="e">
        <f>#REF!</f>
        <v>#REF!</v>
      </c>
    </row>
    <row r="12" spans="4:7" ht="18" customHeight="1" x14ac:dyDescent="0.2">
      <c r="D12" s="94" t="e">
        <f>#REF!</f>
        <v>#REF!</v>
      </c>
      <c r="E12" s="94" t="e">
        <f>#REF!</f>
        <v>#REF!</v>
      </c>
      <c r="F12" s="95" t="e">
        <f>#REF!</f>
        <v>#REF!</v>
      </c>
      <c r="G12" s="95" t="e">
        <f>#REF!</f>
        <v>#REF!</v>
      </c>
    </row>
    <row r="13" spans="4:7" ht="18" customHeight="1" x14ac:dyDescent="0.2">
      <c r="D13" s="94" t="e">
        <f>#REF!</f>
        <v>#REF!</v>
      </c>
      <c r="E13" s="94" t="e">
        <f>#REF!</f>
        <v>#REF!</v>
      </c>
      <c r="F13" s="95" t="e">
        <f>#REF!</f>
        <v>#REF!</v>
      </c>
      <c r="G13" s="95" t="e">
        <f>#REF!</f>
        <v>#REF!</v>
      </c>
    </row>
    <row r="14" spans="4:7" ht="18" customHeight="1" x14ac:dyDescent="0.2">
      <c r="D14" s="94" t="e">
        <f>#REF!</f>
        <v>#REF!</v>
      </c>
      <c r="E14" s="94" t="e">
        <f>#REF!</f>
        <v>#REF!</v>
      </c>
      <c r="F14" s="95" t="e">
        <f>#REF!</f>
        <v>#REF!</v>
      </c>
      <c r="G14" s="95" t="e">
        <f>#REF!</f>
        <v>#REF!</v>
      </c>
    </row>
    <row r="15" spans="4:7" ht="18" customHeight="1" x14ac:dyDescent="0.2">
      <c r="D15" s="94" t="e">
        <f>#REF!</f>
        <v>#REF!</v>
      </c>
      <c r="E15" s="94" t="e">
        <f>#REF!</f>
        <v>#REF!</v>
      </c>
      <c r="F15" s="95" t="e">
        <f>#REF!</f>
        <v>#REF!</v>
      </c>
      <c r="G15" s="95" t="e">
        <f>#REF!</f>
        <v>#REF!</v>
      </c>
    </row>
    <row r="16" spans="4:7" ht="18" customHeight="1" x14ac:dyDescent="0.2">
      <c r="D16" s="94" t="e">
        <f>#REF!</f>
        <v>#REF!</v>
      </c>
      <c r="E16" s="94" t="e">
        <f>#REF!</f>
        <v>#REF!</v>
      </c>
      <c r="F16" s="95" t="e">
        <f>#REF!</f>
        <v>#REF!</v>
      </c>
      <c r="G16" s="95" t="e">
        <f>#REF!</f>
        <v>#REF!</v>
      </c>
    </row>
    <row r="17" spans="4:102" ht="18" customHeight="1" x14ac:dyDescent="0.2">
      <c r="D17" s="94" t="e">
        <f>#REF!</f>
        <v>#REF!</v>
      </c>
      <c r="E17" s="94" t="e">
        <f>#REF!</f>
        <v>#REF!</v>
      </c>
      <c r="F17" s="95" t="e">
        <f>#REF!</f>
        <v>#REF!</v>
      </c>
      <c r="G17" s="95" t="e">
        <f>#REF!</f>
        <v>#REF!</v>
      </c>
    </row>
    <row r="18" spans="4:102" ht="18" customHeight="1" x14ac:dyDescent="0.2">
      <c r="D18" s="94" t="e">
        <f>#REF!</f>
        <v>#REF!</v>
      </c>
      <c r="E18" s="94" t="e">
        <f>#REF!</f>
        <v>#REF!</v>
      </c>
      <c r="F18" s="95" t="e">
        <f>#REF!</f>
        <v>#REF!</v>
      </c>
      <c r="G18" s="95" t="e">
        <f>#REF!</f>
        <v>#REF!</v>
      </c>
    </row>
    <row r="19" spans="4:102" ht="18" customHeight="1" x14ac:dyDescent="0.2">
      <c r="D19" s="94" t="e">
        <f>#REF!</f>
        <v>#REF!</v>
      </c>
      <c r="E19" s="94" t="e">
        <f>#REF!</f>
        <v>#REF!</v>
      </c>
      <c r="F19" s="95" t="e">
        <f>#REF!</f>
        <v>#REF!</v>
      </c>
      <c r="G19" s="95" t="e">
        <f>#REF!</f>
        <v>#REF!</v>
      </c>
    </row>
    <row r="20" spans="4:102" ht="18" customHeight="1" x14ac:dyDescent="0.2">
      <c r="D20" s="94" t="e">
        <f>#REF!</f>
        <v>#REF!</v>
      </c>
      <c r="E20" s="94" t="e">
        <f>#REF!</f>
        <v>#REF!</v>
      </c>
      <c r="F20" s="95" t="e">
        <f>#REF!</f>
        <v>#REF!</v>
      </c>
      <c r="G20" s="95" t="e">
        <f>#REF!</f>
        <v>#REF!</v>
      </c>
      <c r="L20" s="107" t="s">
        <v>216</v>
      </c>
    </row>
    <row r="21" spans="4:102" ht="18" customHeight="1" x14ac:dyDescent="0.2">
      <c r="D21" s="94" t="e">
        <f>#REF!</f>
        <v>#REF!</v>
      </c>
      <c r="E21" s="94" t="e">
        <f>#REF!</f>
        <v>#REF!</v>
      </c>
      <c r="F21" s="95" t="e">
        <f>#REF!</f>
        <v>#REF!</v>
      </c>
      <c r="G21" s="95" t="e">
        <f>#REF!</f>
        <v>#REF!</v>
      </c>
      <c r="L21" t="s">
        <v>217</v>
      </c>
      <c r="M21" t="s">
        <v>218</v>
      </c>
      <c r="N21" t="s">
        <v>219</v>
      </c>
      <c r="O21" t="s">
        <v>220</v>
      </c>
      <c r="P21" t="s">
        <v>221</v>
      </c>
      <c r="Q21" t="s">
        <v>222</v>
      </c>
      <c r="R21" t="s">
        <v>223</v>
      </c>
      <c r="S21" t="s">
        <v>224</v>
      </c>
      <c r="T21" t="s">
        <v>225</v>
      </c>
      <c r="U21" t="s">
        <v>226</v>
      </c>
      <c r="V21" t="s">
        <v>227</v>
      </c>
      <c r="W21" t="s">
        <v>228</v>
      </c>
      <c r="X21" t="s">
        <v>229</v>
      </c>
      <c r="Y21" t="s">
        <v>230</v>
      </c>
      <c r="Z21" t="s">
        <v>231</v>
      </c>
      <c r="AA21" t="s">
        <v>232</v>
      </c>
      <c r="AB21" t="s">
        <v>233</v>
      </c>
      <c r="AC21" t="s">
        <v>234</v>
      </c>
      <c r="AD21" t="s">
        <v>235</v>
      </c>
      <c r="AE21" t="s">
        <v>236</v>
      </c>
      <c r="AF21" t="s">
        <v>237</v>
      </c>
      <c r="AG21" t="s">
        <v>238</v>
      </c>
      <c r="AH21" t="s">
        <v>239</v>
      </c>
      <c r="AI21" t="s">
        <v>240</v>
      </c>
      <c r="AJ21" t="s">
        <v>241</v>
      </c>
      <c r="AK21" t="s">
        <v>242</v>
      </c>
      <c r="AL21" t="s">
        <v>243</v>
      </c>
      <c r="AM21" t="s">
        <v>244</v>
      </c>
      <c r="AN21" t="s">
        <v>245</v>
      </c>
      <c r="AO21" t="s">
        <v>246</v>
      </c>
      <c r="AP21" t="s">
        <v>247</v>
      </c>
      <c r="AQ21" t="s">
        <v>248</v>
      </c>
      <c r="AR21" t="s">
        <v>249</v>
      </c>
      <c r="AS21" t="s">
        <v>250</v>
      </c>
      <c r="AT21" t="s">
        <v>251</v>
      </c>
      <c r="AU21" t="s">
        <v>252</v>
      </c>
      <c r="AV21" t="s">
        <v>253</v>
      </c>
      <c r="AW21" t="s">
        <v>254</v>
      </c>
      <c r="AX21" t="s">
        <v>255</v>
      </c>
      <c r="AY21" t="s">
        <v>17</v>
      </c>
      <c r="AZ21" t="s">
        <v>256</v>
      </c>
      <c r="BA21" t="s">
        <v>18</v>
      </c>
      <c r="BB21" t="s">
        <v>257</v>
      </c>
      <c r="BC21" t="s">
        <v>258</v>
      </c>
      <c r="BD21" t="s">
        <v>259</v>
      </c>
      <c r="BE21" t="s">
        <v>260</v>
      </c>
      <c r="BF21" t="s">
        <v>261</v>
      </c>
      <c r="BG21" t="s">
        <v>262</v>
      </c>
      <c r="BH21" t="s">
        <v>19</v>
      </c>
      <c r="BI21" t="s">
        <v>263</v>
      </c>
      <c r="BJ21" t="s">
        <v>264</v>
      </c>
      <c r="BK21" t="s">
        <v>265</v>
      </c>
      <c r="BL21" t="s">
        <v>266</v>
      </c>
      <c r="BM21" t="s">
        <v>267</v>
      </c>
      <c r="BN21" t="s">
        <v>268</v>
      </c>
      <c r="BO21" t="s">
        <v>269</v>
      </c>
      <c r="BP21" t="s">
        <v>270</v>
      </c>
      <c r="BQ21" t="s">
        <v>271</v>
      </c>
      <c r="BR21" t="s">
        <v>272</v>
      </c>
      <c r="BS21" t="s">
        <v>273</v>
      </c>
      <c r="BT21" t="s">
        <v>274</v>
      </c>
      <c r="BU21" t="s">
        <v>275</v>
      </c>
      <c r="BV21" t="s">
        <v>276</v>
      </c>
      <c r="BW21" t="s">
        <v>277</v>
      </c>
      <c r="BX21" t="s">
        <v>278</v>
      </c>
      <c r="BY21" t="s">
        <v>279</v>
      </c>
      <c r="BZ21" t="s">
        <v>280</v>
      </c>
      <c r="CA21" t="s">
        <v>281</v>
      </c>
      <c r="CB21" t="s">
        <v>282</v>
      </c>
      <c r="CC21" t="s">
        <v>283</v>
      </c>
      <c r="CD21" t="s">
        <v>284</v>
      </c>
      <c r="CE21" t="s">
        <v>285</v>
      </c>
      <c r="CF21" t="s">
        <v>286</v>
      </c>
      <c r="CG21" t="s">
        <v>287</v>
      </c>
      <c r="CH21" t="s">
        <v>288</v>
      </c>
      <c r="CI21" t="s">
        <v>289</v>
      </c>
      <c r="CJ21" t="s">
        <v>290</v>
      </c>
      <c r="CK21" t="s">
        <v>291</v>
      </c>
      <c r="CL21" t="s">
        <v>28</v>
      </c>
      <c r="CM21" t="s">
        <v>292</v>
      </c>
      <c r="CN21" t="s">
        <v>293</v>
      </c>
      <c r="CO21" t="s">
        <v>294</v>
      </c>
      <c r="CP21" t="s">
        <v>295</v>
      </c>
      <c r="CQ21" t="s">
        <v>296</v>
      </c>
      <c r="CR21" t="s">
        <v>297</v>
      </c>
      <c r="CS21" t="s">
        <v>298</v>
      </c>
      <c r="CT21" t="s">
        <v>299</v>
      </c>
      <c r="CU21" t="s">
        <v>300</v>
      </c>
      <c r="CV21">
        <v>0</v>
      </c>
      <c r="CW21" t="s">
        <v>301</v>
      </c>
      <c r="CX21" t="s">
        <v>302</v>
      </c>
    </row>
    <row r="22" spans="4:102" ht="18" customHeight="1" x14ac:dyDescent="0.2">
      <c r="D22" s="94" t="e">
        <f>#REF!</f>
        <v>#REF!</v>
      </c>
      <c r="E22" s="94" t="e">
        <f>#REF!</f>
        <v>#REF!</v>
      </c>
      <c r="F22" s="95" t="e">
        <f>#REF!</f>
        <v>#REF!</v>
      </c>
      <c r="G22" s="95" t="e">
        <f>#REF!</f>
        <v>#REF!</v>
      </c>
    </row>
    <row r="23" spans="4:102" ht="18" customHeight="1" x14ac:dyDescent="0.2">
      <c r="D23" s="94" t="e">
        <f>#REF!</f>
        <v>#REF!</v>
      </c>
      <c r="E23" s="94" t="e">
        <f>#REF!</f>
        <v>#REF!</v>
      </c>
      <c r="F23" s="95" t="e">
        <f>#REF!</f>
        <v>#REF!</v>
      </c>
      <c r="G23" s="95" t="e">
        <f>#REF!</f>
        <v>#REF!</v>
      </c>
    </row>
    <row r="24" spans="4:102" ht="18" customHeight="1" x14ac:dyDescent="0.2">
      <c r="D24" s="94" t="e">
        <f>#REF!</f>
        <v>#REF!</v>
      </c>
      <c r="E24" s="94" t="e">
        <f>#REF!</f>
        <v>#REF!</v>
      </c>
      <c r="F24" s="95" t="e">
        <f>#REF!</f>
        <v>#REF!</v>
      </c>
      <c r="G24" s="95" t="e">
        <f>#REF!</f>
        <v>#REF!</v>
      </c>
    </row>
    <row r="25" spans="4:102" ht="18" customHeight="1" x14ac:dyDescent="0.2">
      <c r="D25" s="94" t="e">
        <f>#REF!</f>
        <v>#REF!</v>
      </c>
      <c r="E25" s="94" t="e">
        <f>#REF!</f>
        <v>#REF!</v>
      </c>
      <c r="F25" s="95" t="e">
        <f>#REF!</f>
        <v>#REF!</v>
      </c>
      <c r="G25" s="95" t="e">
        <f>#REF!</f>
        <v>#REF!</v>
      </c>
    </row>
    <row r="26" spans="4:102" ht="18" customHeight="1" x14ac:dyDescent="0.2">
      <c r="D26" s="94" t="e">
        <f>#REF!</f>
        <v>#REF!</v>
      </c>
      <c r="E26" s="94" t="e">
        <f>#REF!</f>
        <v>#REF!</v>
      </c>
      <c r="F26" s="95" t="e">
        <f>#REF!</f>
        <v>#REF!</v>
      </c>
      <c r="G26" s="95" t="e">
        <f>#REF!</f>
        <v>#REF!</v>
      </c>
    </row>
    <row r="27" spans="4:102" ht="18" customHeight="1" x14ac:dyDescent="0.2">
      <c r="D27" s="94" t="e">
        <f>#REF!</f>
        <v>#REF!</v>
      </c>
      <c r="E27" s="94" t="e">
        <f>#REF!</f>
        <v>#REF!</v>
      </c>
      <c r="F27" s="95" t="e">
        <f>#REF!</f>
        <v>#REF!</v>
      </c>
      <c r="G27" s="95" t="e">
        <f>#REF!</f>
        <v>#REF!</v>
      </c>
    </row>
    <row r="28" spans="4:102" ht="18" customHeight="1" x14ac:dyDescent="0.2">
      <c r="D28" s="94" t="e">
        <f>#REF!</f>
        <v>#REF!</v>
      </c>
      <c r="E28" s="94" t="e">
        <f>#REF!</f>
        <v>#REF!</v>
      </c>
      <c r="F28" s="95" t="e">
        <f>#REF!</f>
        <v>#REF!</v>
      </c>
      <c r="G28" s="95" t="e">
        <f>#REF!</f>
        <v>#REF!</v>
      </c>
    </row>
    <row r="29" spans="4:102" ht="18" customHeight="1" x14ac:dyDescent="0.2">
      <c r="D29" s="94" t="e">
        <f>#REF!</f>
        <v>#REF!</v>
      </c>
      <c r="E29" s="94" t="e">
        <f>#REF!</f>
        <v>#REF!</v>
      </c>
      <c r="F29" s="95" t="e">
        <f>#REF!</f>
        <v>#REF!</v>
      </c>
      <c r="G29" s="95" t="e">
        <f>#REF!</f>
        <v>#REF!</v>
      </c>
    </row>
    <row r="30" spans="4:102" ht="18" customHeight="1" x14ac:dyDescent="0.2">
      <c r="D30" s="94" t="e">
        <f>#REF!</f>
        <v>#REF!</v>
      </c>
      <c r="E30" s="94" t="e">
        <f>#REF!</f>
        <v>#REF!</v>
      </c>
      <c r="F30" s="95" t="e">
        <f>#REF!</f>
        <v>#REF!</v>
      </c>
      <c r="G30" s="95" t="e">
        <f>#REF!</f>
        <v>#REF!</v>
      </c>
    </row>
    <row r="31" spans="4:102" ht="18" customHeight="1" x14ac:dyDescent="0.2">
      <c r="D31" s="94" t="e">
        <f>#REF!</f>
        <v>#REF!</v>
      </c>
      <c r="E31" s="94" t="e">
        <f>#REF!</f>
        <v>#REF!</v>
      </c>
      <c r="F31" s="95" t="e">
        <f>#REF!</f>
        <v>#REF!</v>
      </c>
      <c r="G31" s="95" t="e">
        <f>#REF!</f>
        <v>#REF!</v>
      </c>
    </row>
    <row r="32" spans="4:102" ht="18" customHeight="1" x14ac:dyDescent="0.2">
      <c r="D32" s="94" t="e">
        <f>#REF!</f>
        <v>#REF!</v>
      </c>
      <c r="E32" s="94" t="e">
        <f>#REF!</f>
        <v>#REF!</v>
      </c>
      <c r="F32" s="95" t="e">
        <f>#REF!</f>
        <v>#REF!</v>
      </c>
      <c r="G32" s="95" t="e">
        <f>#REF!</f>
        <v>#REF!</v>
      </c>
    </row>
    <row r="33" spans="4:7" ht="18" customHeight="1" x14ac:dyDescent="0.2">
      <c r="D33" s="94" t="e">
        <f>#REF!</f>
        <v>#REF!</v>
      </c>
      <c r="E33" s="94" t="e">
        <f>#REF!</f>
        <v>#REF!</v>
      </c>
      <c r="F33" s="95" t="e">
        <f>#REF!</f>
        <v>#REF!</v>
      </c>
      <c r="G33" s="95" t="e">
        <f>#REF!</f>
        <v>#REF!</v>
      </c>
    </row>
    <row r="34" spans="4:7" ht="18" customHeight="1" x14ac:dyDescent="0.2">
      <c r="D34" s="94" t="e">
        <f>#REF!</f>
        <v>#REF!</v>
      </c>
      <c r="E34" s="94" t="e">
        <f>#REF!</f>
        <v>#REF!</v>
      </c>
      <c r="F34" s="95" t="e">
        <f>#REF!</f>
        <v>#REF!</v>
      </c>
      <c r="G34" s="95" t="e">
        <f>#REF!</f>
        <v>#REF!</v>
      </c>
    </row>
    <row r="35" spans="4:7" ht="18" customHeight="1" x14ac:dyDescent="0.2">
      <c r="D35" s="94" t="e">
        <f>#REF!</f>
        <v>#REF!</v>
      </c>
      <c r="E35" s="94" t="e">
        <f>#REF!</f>
        <v>#REF!</v>
      </c>
      <c r="F35" s="95" t="e">
        <f>#REF!</f>
        <v>#REF!</v>
      </c>
      <c r="G35" s="95" t="e">
        <f>#REF!</f>
        <v>#REF!</v>
      </c>
    </row>
    <row r="36" spans="4:7" ht="18" customHeight="1" x14ac:dyDescent="0.2">
      <c r="D36" s="94" t="e">
        <f>#REF!</f>
        <v>#REF!</v>
      </c>
      <c r="E36" s="94" t="e">
        <f>#REF!</f>
        <v>#REF!</v>
      </c>
      <c r="F36" s="95" t="e">
        <f>#REF!</f>
        <v>#REF!</v>
      </c>
      <c r="G36" s="95" t="e">
        <f>#REF!</f>
        <v>#REF!</v>
      </c>
    </row>
    <row r="37" spans="4:7" ht="18" customHeight="1" x14ac:dyDescent="0.2">
      <c r="D37" s="94" t="e">
        <f>#REF!</f>
        <v>#REF!</v>
      </c>
      <c r="E37" s="94" t="e">
        <f>#REF!</f>
        <v>#REF!</v>
      </c>
      <c r="F37" s="95" t="e">
        <f>#REF!</f>
        <v>#REF!</v>
      </c>
      <c r="G37" s="95" t="e">
        <f>#REF!</f>
        <v>#REF!</v>
      </c>
    </row>
    <row r="38" spans="4:7" ht="18" customHeight="1" x14ac:dyDescent="0.2">
      <c r="D38" s="94" t="e">
        <f>#REF!</f>
        <v>#REF!</v>
      </c>
      <c r="E38" s="94" t="e">
        <f>#REF!</f>
        <v>#REF!</v>
      </c>
      <c r="F38" s="95" t="e">
        <f>#REF!</f>
        <v>#REF!</v>
      </c>
      <c r="G38" s="95" t="e">
        <f>#REF!</f>
        <v>#REF!</v>
      </c>
    </row>
    <row r="39" spans="4:7" ht="18" customHeight="1" x14ac:dyDescent="0.2">
      <c r="D39" s="94" t="e">
        <f>#REF!</f>
        <v>#REF!</v>
      </c>
      <c r="E39" s="94" t="e">
        <f>#REF!</f>
        <v>#REF!</v>
      </c>
      <c r="F39" s="95" t="e">
        <f>#REF!</f>
        <v>#REF!</v>
      </c>
      <c r="G39" s="95" t="e">
        <f>#REF!</f>
        <v>#REF!</v>
      </c>
    </row>
    <row r="40" spans="4:7" ht="18" customHeight="1" x14ac:dyDescent="0.2">
      <c r="D40" s="94" t="e">
        <f>#REF!</f>
        <v>#REF!</v>
      </c>
      <c r="E40" s="94" t="e">
        <f>#REF!</f>
        <v>#REF!</v>
      </c>
      <c r="F40" s="95" t="e">
        <f>#REF!</f>
        <v>#REF!</v>
      </c>
      <c r="G40" s="95" t="e">
        <f>#REF!</f>
        <v>#REF!</v>
      </c>
    </row>
    <row r="41" spans="4:7" ht="18" customHeight="1" x14ac:dyDescent="0.2">
      <c r="D41" s="94" t="e">
        <f>#REF!</f>
        <v>#REF!</v>
      </c>
      <c r="E41" s="94" t="e">
        <f>#REF!</f>
        <v>#REF!</v>
      </c>
      <c r="F41" s="95" t="e">
        <f>#REF!</f>
        <v>#REF!</v>
      </c>
      <c r="G41" s="95" t="e">
        <f>#REF!</f>
        <v>#REF!</v>
      </c>
    </row>
    <row r="42" spans="4:7" ht="18" customHeight="1" x14ac:dyDescent="0.2">
      <c r="D42" s="94" t="e">
        <f>#REF!</f>
        <v>#REF!</v>
      </c>
      <c r="E42" s="94" t="e">
        <f>#REF!</f>
        <v>#REF!</v>
      </c>
      <c r="F42" s="95" t="e">
        <f>#REF!</f>
        <v>#REF!</v>
      </c>
      <c r="G42" s="95" t="e">
        <f>#REF!</f>
        <v>#REF!</v>
      </c>
    </row>
    <row r="43" spans="4:7" ht="18" customHeight="1" x14ac:dyDescent="0.2">
      <c r="D43" s="94" t="e">
        <f>#REF!</f>
        <v>#REF!</v>
      </c>
      <c r="E43" s="94" t="e">
        <f>#REF!</f>
        <v>#REF!</v>
      </c>
      <c r="F43" s="95" t="e">
        <f>#REF!</f>
        <v>#REF!</v>
      </c>
      <c r="G43" s="95" t="e">
        <f>#REF!</f>
        <v>#REF!</v>
      </c>
    </row>
    <row r="44" spans="4:7" ht="18" customHeight="1" x14ac:dyDescent="0.2">
      <c r="D44" s="94" t="e">
        <f>#REF!</f>
        <v>#REF!</v>
      </c>
      <c r="E44" s="94" t="e">
        <f>#REF!</f>
        <v>#REF!</v>
      </c>
      <c r="F44" s="95" t="e">
        <f>#REF!</f>
        <v>#REF!</v>
      </c>
      <c r="G44" s="95" t="e">
        <f>#REF!</f>
        <v>#REF!</v>
      </c>
    </row>
    <row r="45" spans="4:7" ht="18" customHeight="1" x14ac:dyDescent="0.2">
      <c r="D45" s="94" t="e">
        <f>#REF!</f>
        <v>#REF!</v>
      </c>
      <c r="E45" s="94" t="e">
        <f>#REF!</f>
        <v>#REF!</v>
      </c>
      <c r="F45" s="95" t="e">
        <f>#REF!</f>
        <v>#REF!</v>
      </c>
      <c r="G45" s="95" t="e">
        <f>#REF!</f>
        <v>#REF!</v>
      </c>
    </row>
    <row r="46" spans="4:7" ht="18" customHeight="1" x14ac:dyDescent="0.2">
      <c r="D46" s="94" t="e">
        <f>#REF!</f>
        <v>#REF!</v>
      </c>
      <c r="E46" s="94" t="e">
        <f>#REF!</f>
        <v>#REF!</v>
      </c>
      <c r="F46" s="95" t="e">
        <f>#REF!</f>
        <v>#REF!</v>
      </c>
      <c r="G46" s="95" t="e">
        <f>#REF!</f>
        <v>#REF!</v>
      </c>
    </row>
    <row r="47" spans="4:7" ht="18" customHeight="1" x14ac:dyDescent="0.2">
      <c r="D47" s="94" t="e">
        <f>#REF!</f>
        <v>#REF!</v>
      </c>
      <c r="E47" s="94" t="e">
        <f>#REF!</f>
        <v>#REF!</v>
      </c>
      <c r="F47" s="95" t="e">
        <f>#REF!</f>
        <v>#REF!</v>
      </c>
      <c r="G47" s="95" t="e">
        <f>#REF!</f>
        <v>#REF!</v>
      </c>
    </row>
    <row r="48" spans="4:7" ht="18" customHeight="1" x14ac:dyDescent="0.2">
      <c r="D48" s="94" t="e">
        <f>#REF!</f>
        <v>#REF!</v>
      </c>
      <c r="E48" s="94" t="e">
        <f>#REF!</f>
        <v>#REF!</v>
      </c>
      <c r="F48" s="95" t="e">
        <f>#REF!</f>
        <v>#REF!</v>
      </c>
      <c r="G48" s="95" t="e">
        <f>#REF!</f>
        <v>#REF!</v>
      </c>
    </row>
    <row r="49" spans="4:7" ht="18" customHeight="1" x14ac:dyDescent="0.2">
      <c r="D49" s="94" t="e">
        <f>#REF!</f>
        <v>#REF!</v>
      </c>
      <c r="E49" s="94" t="e">
        <f>#REF!</f>
        <v>#REF!</v>
      </c>
      <c r="F49" s="95" t="e">
        <f>#REF!</f>
        <v>#REF!</v>
      </c>
      <c r="G49" s="95" t="e">
        <f>#REF!</f>
        <v>#REF!</v>
      </c>
    </row>
    <row r="50" spans="4:7" ht="18" customHeight="1" x14ac:dyDescent="0.2">
      <c r="D50" s="94" t="e">
        <f>#REF!</f>
        <v>#REF!</v>
      </c>
      <c r="E50" s="94" t="e">
        <f>#REF!</f>
        <v>#REF!</v>
      </c>
      <c r="F50" s="95" t="e">
        <f>#REF!</f>
        <v>#REF!</v>
      </c>
      <c r="G50" s="95" t="e">
        <f>#REF!</f>
        <v>#REF!</v>
      </c>
    </row>
    <row r="51" spans="4:7" ht="18" customHeight="1" x14ac:dyDescent="0.2">
      <c r="D51" s="94" t="e">
        <f>#REF!</f>
        <v>#REF!</v>
      </c>
      <c r="E51" s="94" t="e">
        <f>#REF!</f>
        <v>#REF!</v>
      </c>
      <c r="F51" s="95" t="e">
        <f>#REF!</f>
        <v>#REF!</v>
      </c>
      <c r="G51" s="95" t="e">
        <f>#REF!</f>
        <v>#REF!</v>
      </c>
    </row>
    <row r="52" spans="4:7" ht="18" customHeight="1" x14ac:dyDescent="0.2">
      <c r="D52" s="94" t="e">
        <f>#REF!</f>
        <v>#REF!</v>
      </c>
      <c r="E52" s="94" t="e">
        <f>#REF!</f>
        <v>#REF!</v>
      </c>
      <c r="F52" s="95" t="e">
        <f>#REF!</f>
        <v>#REF!</v>
      </c>
      <c r="G52" s="95" t="e">
        <f>#REF!</f>
        <v>#REF!</v>
      </c>
    </row>
    <row r="53" spans="4:7" ht="18" customHeight="1" x14ac:dyDescent="0.2">
      <c r="D53" s="94" t="e">
        <f>#REF!</f>
        <v>#REF!</v>
      </c>
      <c r="E53" s="94" t="e">
        <f>#REF!</f>
        <v>#REF!</v>
      </c>
      <c r="F53" s="95" t="e">
        <f>#REF!</f>
        <v>#REF!</v>
      </c>
      <c r="G53" s="95" t="e">
        <f>#REF!</f>
        <v>#REF!</v>
      </c>
    </row>
    <row r="54" spans="4:7" ht="18" customHeight="1" x14ac:dyDescent="0.2">
      <c r="D54" s="94" t="e">
        <f>#REF!</f>
        <v>#REF!</v>
      </c>
      <c r="E54" s="94" t="e">
        <f>#REF!</f>
        <v>#REF!</v>
      </c>
      <c r="F54" s="95" t="e">
        <f>#REF!</f>
        <v>#REF!</v>
      </c>
      <c r="G54" s="95" t="e">
        <f>#REF!</f>
        <v>#REF!</v>
      </c>
    </row>
    <row r="55" spans="4:7" ht="18" customHeight="1" x14ac:dyDescent="0.2">
      <c r="D55" s="94" t="e">
        <f>#REF!</f>
        <v>#REF!</v>
      </c>
      <c r="E55" s="94" t="e">
        <f>#REF!</f>
        <v>#REF!</v>
      </c>
      <c r="F55" s="95" t="e">
        <f>#REF!</f>
        <v>#REF!</v>
      </c>
      <c r="G55" s="95" t="e">
        <f>#REF!</f>
        <v>#REF!</v>
      </c>
    </row>
    <row r="56" spans="4:7" ht="18" customHeight="1" x14ac:dyDescent="0.2">
      <c r="D56" s="94" t="e">
        <f>#REF!</f>
        <v>#REF!</v>
      </c>
      <c r="E56" s="94" t="e">
        <f>#REF!</f>
        <v>#REF!</v>
      </c>
      <c r="F56" s="95" t="e">
        <f>#REF!</f>
        <v>#REF!</v>
      </c>
      <c r="G56" s="95" t="e">
        <f>#REF!</f>
        <v>#REF!</v>
      </c>
    </row>
    <row r="57" spans="4:7" ht="18" customHeight="1" x14ac:dyDescent="0.2">
      <c r="D57" s="94" t="e">
        <f>#REF!</f>
        <v>#REF!</v>
      </c>
      <c r="E57" s="94" t="e">
        <f>#REF!</f>
        <v>#REF!</v>
      </c>
      <c r="F57" s="95" t="e">
        <f>#REF!</f>
        <v>#REF!</v>
      </c>
      <c r="G57" s="95" t="e">
        <f>#REF!</f>
        <v>#REF!</v>
      </c>
    </row>
    <row r="58" spans="4:7" ht="18" customHeight="1" x14ac:dyDescent="0.2">
      <c r="D58" s="94" t="e">
        <f>#REF!</f>
        <v>#REF!</v>
      </c>
      <c r="E58" s="94" t="e">
        <f>#REF!</f>
        <v>#REF!</v>
      </c>
      <c r="F58" s="95" t="e">
        <f>#REF!</f>
        <v>#REF!</v>
      </c>
      <c r="G58" s="95" t="e">
        <f>#REF!</f>
        <v>#REF!</v>
      </c>
    </row>
    <row r="59" spans="4:7" ht="18" customHeight="1" x14ac:dyDescent="0.2">
      <c r="D59" s="94" t="e">
        <f>#REF!</f>
        <v>#REF!</v>
      </c>
      <c r="E59" s="94" t="e">
        <f>#REF!</f>
        <v>#REF!</v>
      </c>
      <c r="F59" s="95" t="e">
        <f>#REF!</f>
        <v>#REF!</v>
      </c>
      <c r="G59" s="95" t="e">
        <f>#REF!</f>
        <v>#REF!</v>
      </c>
    </row>
    <row r="60" spans="4:7" ht="18" customHeight="1" x14ac:dyDescent="0.2">
      <c r="D60" s="94" t="e">
        <f>#REF!</f>
        <v>#REF!</v>
      </c>
      <c r="E60" s="94" t="e">
        <f>#REF!</f>
        <v>#REF!</v>
      </c>
      <c r="F60" s="95" t="e">
        <f>#REF!</f>
        <v>#REF!</v>
      </c>
      <c r="G60" s="95" t="e">
        <f>#REF!</f>
        <v>#REF!</v>
      </c>
    </row>
    <row r="61" spans="4:7" ht="18" customHeight="1" x14ac:dyDescent="0.2">
      <c r="D61" s="94" t="e">
        <f>#REF!</f>
        <v>#REF!</v>
      </c>
      <c r="E61" s="94" t="e">
        <f>#REF!</f>
        <v>#REF!</v>
      </c>
      <c r="F61" s="95" t="e">
        <f>#REF!</f>
        <v>#REF!</v>
      </c>
      <c r="G61" s="95" t="e">
        <f>#REF!</f>
        <v>#REF!</v>
      </c>
    </row>
    <row r="62" spans="4:7" ht="18" customHeight="1" x14ac:dyDescent="0.2">
      <c r="D62" s="94" t="e">
        <f>#REF!</f>
        <v>#REF!</v>
      </c>
      <c r="E62" s="94" t="e">
        <f>#REF!</f>
        <v>#REF!</v>
      </c>
      <c r="F62" s="95" t="e">
        <f>#REF!</f>
        <v>#REF!</v>
      </c>
      <c r="G62" s="95" t="e">
        <f>#REF!</f>
        <v>#REF!</v>
      </c>
    </row>
    <row r="63" spans="4:7" ht="18" customHeight="1" x14ac:dyDescent="0.2">
      <c r="D63" s="94" t="e">
        <f>#REF!</f>
        <v>#REF!</v>
      </c>
      <c r="E63" s="94" t="e">
        <f>#REF!</f>
        <v>#REF!</v>
      </c>
      <c r="F63" s="95" t="e">
        <f>#REF!</f>
        <v>#REF!</v>
      </c>
      <c r="G63" s="95" t="e">
        <f>#REF!</f>
        <v>#REF!</v>
      </c>
    </row>
    <row r="64" spans="4:7" ht="18" customHeight="1" x14ac:dyDescent="0.2">
      <c r="D64" s="94" t="e">
        <f>#REF!</f>
        <v>#REF!</v>
      </c>
      <c r="E64" s="94" t="e">
        <f>#REF!</f>
        <v>#REF!</v>
      </c>
      <c r="F64" s="95" t="e">
        <f>#REF!</f>
        <v>#REF!</v>
      </c>
      <c r="G64" s="95" t="e">
        <f>#REF!</f>
        <v>#REF!</v>
      </c>
    </row>
    <row r="65" spans="4:7" ht="18" customHeight="1" x14ac:dyDescent="0.2">
      <c r="D65" s="94" t="e">
        <f>#REF!</f>
        <v>#REF!</v>
      </c>
      <c r="E65" s="94" t="e">
        <f>#REF!</f>
        <v>#REF!</v>
      </c>
      <c r="F65" s="95" t="e">
        <f>#REF!</f>
        <v>#REF!</v>
      </c>
      <c r="G65" s="95" t="e">
        <f>#REF!</f>
        <v>#REF!</v>
      </c>
    </row>
    <row r="66" spans="4:7" ht="18" customHeight="1" x14ac:dyDescent="0.2">
      <c r="D66" s="94" t="e">
        <f>#REF!</f>
        <v>#REF!</v>
      </c>
      <c r="E66" s="94" t="e">
        <f>#REF!</f>
        <v>#REF!</v>
      </c>
      <c r="F66" s="95" t="e">
        <f>#REF!</f>
        <v>#REF!</v>
      </c>
      <c r="G66" s="95" t="e">
        <f>#REF!</f>
        <v>#REF!</v>
      </c>
    </row>
    <row r="67" spans="4:7" ht="18" customHeight="1" x14ac:dyDescent="0.2">
      <c r="D67" s="94" t="e">
        <f>#REF!</f>
        <v>#REF!</v>
      </c>
      <c r="E67" s="94" t="e">
        <f>#REF!</f>
        <v>#REF!</v>
      </c>
      <c r="F67" s="95" t="e">
        <f>#REF!</f>
        <v>#REF!</v>
      </c>
      <c r="G67" s="95" t="e">
        <f>#REF!</f>
        <v>#REF!</v>
      </c>
    </row>
    <row r="68" spans="4:7" ht="18" customHeight="1" x14ac:dyDescent="0.2">
      <c r="D68" s="94" t="e">
        <f>#REF!</f>
        <v>#REF!</v>
      </c>
      <c r="E68" s="94" t="e">
        <f>#REF!</f>
        <v>#REF!</v>
      </c>
      <c r="F68" s="95" t="e">
        <f>#REF!</f>
        <v>#REF!</v>
      </c>
      <c r="G68" s="95" t="e">
        <f>#REF!</f>
        <v>#REF!</v>
      </c>
    </row>
    <row r="69" spans="4:7" ht="18" customHeight="1" x14ac:dyDescent="0.2">
      <c r="D69" s="94" t="e">
        <f>#REF!</f>
        <v>#REF!</v>
      </c>
      <c r="E69" s="94" t="e">
        <f>#REF!</f>
        <v>#REF!</v>
      </c>
      <c r="F69" s="95" t="e">
        <f>#REF!</f>
        <v>#REF!</v>
      </c>
      <c r="G69" s="95" t="e">
        <f>#REF!</f>
        <v>#REF!</v>
      </c>
    </row>
    <row r="70" spans="4:7" ht="18" customHeight="1" x14ac:dyDescent="0.2">
      <c r="D70" s="94" t="e">
        <f>#REF!</f>
        <v>#REF!</v>
      </c>
      <c r="E70" s="94" t="e">
        <f>#REF!</f>
        <v>#REF!</v>
      </c>
      <c r="F70" s="95" t="e">
        <f>#REF!</f>
        <v>#REF!</v>
      </c>
      <c r="G70" s="95" t="e">
        <f>#REF!</f>
        <v>#REF!</v>
      </c>
    </row>
    <row r="71" spans="4:7" ht="18" customHeight="1" x14ac:dyDescent="0.2">
      <c r="D71" s="94" t="e">
        <f>#REF!</f>
        <v>#REF!</v>
      </c>
      <c r="E71" s="94" t="e">
        <f>#REF!</f>
        <v>#REF!</v>
      </c>
      <c r="F71" s="95" t="e">
        <f>#REF!</f>
        <v>#REF!</v>
      </c>
      <c r="G71" s="95" t="e">
        <f>#REF!</f>
        <v>#REF!</v>
      </c>
    </row>
    <row r="72" spans="4:7" ht="18" customHeight="1" x14ac:dyDescent="0.2">
      <c r="D72" s="94" t="e">
        <f>#REF!</f>
        <v>#REF!</v>
      </c>
      <c r="E72" s="94" t="e">
        <f>#REF!</f>
        <v>#REF!</v>
      </c>
      <c r="F72" s="95" t="e">
        <f>#REF!</f>
        <v>#REF!</v>
      </c>
      <c r="G72" s="95" t="e">
        <f>#REF!</f>
        <v>#REF!</v>
      </c>
    </row>
    <row r="73" spans="4:7" ht="18" customHeight="1" x14ac:dyDescent="0.2">
      <c r="D73" s="94" t="e">
        <f>#REF!</f>
        <v>#REF!</v>
      </c>
      <c r="E73" s="94" t="e">
        <f>#REF!</f>
        <v>#REF!</v>
      </c>
      <c r="F73" s="95" t="e">
        <f>#REF!</f>
        <v>#REF!</v>
      </c>
      <c r="G73" s="95" t="e">
        <f>#REF!</f>
        <v>#REF!</v>
      </c>
    </row>
    <row r="74" spans="4:7" ht="18" customHeight="1" x14ac:dyDescent="0.2">
      <c r="D74" s="94" t="e">
        <f>#REF!</f>
        <v>#REF!</v>
      </c>
      <c r="E74" s="94" t="e">
        <f>#REF!</f>
        <v>#REF!</v>
      </c>
      <c r="F74" s="95" t="e">
        <f>#REF!</f>
        <v>#REF!</v>
      </c>
      <c r="G74" s="95" t="e">
        <f>#REF!</f>
        <v>#REF!</v>
      </c>
    </row>
    <row r="75" spans="4:7" ht="18" customHeight="1" x14ac:dyDescent="0.2">
      <c r="D75" s="94" t="e">
        <f>#REF!</f>
        <v>#REF!</v>
      </c>
      <c r="E75" s="94" t="e">
        <f>#REF!</f>
        <v>#REF!</v>
      </c>
      <c r="F75" s="95" t="e">
        <f>#REF!</f>
        <v>#REF!</v>
      </c>
      <c r="G75" s="95" t="e">
        <f>#REF!</f>
        <v>#REF!</v>
      </c>
    </row>
    <row r="76" spans="4:7" ht="18" customHeight="1" x14ac:dyDescent="0.2">
      <c r="D76" s="94" t="e">
        <f>#REF!</f>
        <v>#REF!</v>
      </c>
      <c r="E76" s="94" t="e">
        <f>#REF!</f>
        <v>#REF!</v>
      </c>
      <c r="F76" s="95" t="e">
        <f>#REF!</f>
        <v>#REF!</v>
      </c>
      <c r="G76" s="95" t="e">
        <f>#REF!</f>
        <v>#REF!</v>
      </c>
    </row>
    <row r="77" spans="4:7" ht="18" customHeight="1" x14ac:dyDescent="0.2">
      <c r="D77" s="94" t="e">
        <f>#REF!</f>
        <v>#REF!</v>
      </c>
      <c r="E77" s="94" t="e">
        <f>#REF!</f>
        <v>#REF!</v>
      </c>
      <c r="F77" s="95" t="e">
        <f>#REF!</f>
        <v>#REF!</v>
      </c>
      <c r="G77" s="95" t="e">
        <f>#REF!</f>
        <v>#REF!</v>
      </c>
    </row>
    <row r="78" spans="4:7" ht="18" customHeight="1" x14ac:dyDescent="0.2">
      <c r="D78" s="94" t="e">
        <f>#REF!</f>
        <v>#REF!</v>
      </c>
      <c r="E78" s="94" t="e">
        <f>#REF!</f>
        <v>#REF!</v>
      </c>
      <c r="F78" s="95" t="e">
        <f>#REF!</f>
        <v>#REF!</v>
      </c>
      <c r="G78" s="95" t="e">
        <f>#REF!</f>
        <v>#REF!</v>
      </c>
    </row>
    <row r="79" spans="4:7" ht="18" customHeight="1" x14ac:dyDescent="0.2">
      <c r="D79" s="94" t="e">
        <f>#REF!</f>
        <v>#REF!</v>
      </c>
      <c r="E79" s="94" t="e">
        <f>#REF!</f>
        <v>#REF!</v>
      </c>
      <c r="F79" s="95" t="e">
        <f>#REF!</f>
        <v>#REF!</v>
      </c>
      <c r="G79" s="95" t="e">
        <f>#REF!</f>
        <v>#REF!</v>
      </c>
    </row>
    <row r="80" spans="4:7" ht="18" customHeight="1" x14ac:dyDescent="0.2">
      <c r="D80" s="94" t="e">
        <f>#REF!</f>
        <v>#REF!</v>
      </c>
      <c r="E80" s="94" t="e">
        <f>#REF!</f>
        <v>#REF!</v>
      </c>
      <c r="F80" s="95" t="e">
        <f>#REF!</f>
        <v>#REF!</v>
      </c>
      <c r="G80" s="95" t="e">
        <f>#REF!</f>
        <v>#REF!</v>
      </c>
    </row>
    <row r="81" spans="4:7" ht="18" customHeight="1" x14ac:dyDescent="0.2">
      <c r="D81" s="94" t="e">
        <f>#REF!</f>
        <v>#REF!</v>
      </c>
      <c r="E81" s="94" t="e">
        <f>#REF!</f>
        <v>#REF!</v>
      </c>
      <c r="F81" s="95" t="e">
        <f>#REF!</f>
        <v>#REF!</v>
      </c>
      <c r="G81" s="95" t="e">
        <f>#REF!</f>
        <v>#REF!</v>
      </c>
    </row>
    <row r="82" spans="4:7" ht="18" customHeight="1" x14ac:dyDescent="0.2">
      <c r="D82" s="94" t="e">
        <f>#REF!</f>
        <v>#REF!</v>
      </c>
      <c r="E82" s="94" t="e">
        <f>#REF!</f>
        <v>#REF!</v>
      </c>
      <c r="F82" s="95" t="e">
        <f>#REF!</f>
        <v>#REF!</v>
      </c>
      <c r="G82" s="95" t="e">
        <f>#REF!</f>
        <v>#REF!</v>
      </c>
    </row>
    <row r="83" spans="4:7" ht="18" customHeight="1" x14ac:dyDescent="0.2">
      <c r="D83" s="94" t="e">
        <f>#REF!</f>
        <v>#REF!</v>
      </c>
      <c r="E83" s="94" t="e">
        <f>#REF!</f>
        <v>#REF!</v>
      </c>
      <c r="F83" s="95" t="e">
        <f>#REF!</f>
        <v>#REF!</v>
      </c>
      <c r="G83" s="95" t="e">
        <f>#REF!</f>
        <v>#REF!</v>
      </c>
    </row>
    <row r="84" spans="4:7" ht="18" customHeight="1" x14ac:dyDescent="0.2">
      <c r="D84" s="94" t="e">
        <f>#REF!</f>
        <v>#REF!</v>
      </c>
      <c r="E84" s="94" t="e">
        <f>#REF!</f>
        <v>#REF!</v>
      </c>
      <c r="F84" s="95" t="e">
        <f>#REF!</f>
        <v>#REF!</v>
      </c>
      <c r="G84" s="95" t="e">
        <f>#REF!</f>
        <v>#REF!</v>
      </c>
    </row>
    <row r="85" spans="4:7" ht="18" customHeight="1" x14ac:dyDescent="0.2">
      <c r="D85" s="94" t="e">
        <f>#REF!</f>
        <v>#REF!</v>
      </c>
      <c r="E85" s="94" t="e">
        <f>#REF!</f>
        <v>#REF!</v>
      </c>
      <c r="F85" s="95" t="e">
        <f>#REF!</f>
        <v>#REF!</v>
      </c>
      <c r="G85" s="95" t="e">
        <f>#REF!</f>
        <v>#REF!</v>
      </c>
    </row>
    <row r="86" spans="4:7" ht="18" customHeight="1" x14ac:dyDescent="0.2">
      <c r="D86" s="94" t="e">
        <f>#REF!</f>
        <v>#REF!</v>
      </c>
      <c r="E86" s="94" t="e">
        <f>#REF!</f>
        <v>#REF!</v>
      </c>
      <c r="F86" s="95" t="e">
        <f>#REF!</f>
        <v>#REF!</v>
      </c>
      <c r="G86" s="95" t="e">
        <f>#REF!</f>
        <v>#REF!</v>
      </c>
    </row>
    <row r="87" spans="4:7" ht="18" customHeight="1" x14ac:dyDescent="0.2">
      <c r="D87" s="94" t="e">
        <f>#REF!</f>
        <v>#REF!</v>
      </c>
      <c r="E87" s="94" t="e">
        <f>#REF!</f>
        <v>#REF!</v>
      </c>
      <c r="F87" s="95" t="e">
        <f>#REF!</f>
        <v>#REF!</v>
      </c>
      <c r="G87" s="95" t="e">
        <f>#REF!</f>
        <v>#REF!</v>
      </c>
    </row>
    <row r="88" spans="4:7" ht="18" customHeight="1" x14ac:dyDescent="0.2">
      <c r="D88" s="94" t="e">
        <f>#REF!</f>
        <v>#REF!</v>
      </c>
      <c r="E88" s="94" t="e">
        <f>#REF!</f>
        <v>#REF!</v>
      </c>
      <c r="F88" s="95" t="e">
        <f>#REF!</f>
        <v>#REF!</v>
      </c>
      <c r="G88" s="95" t="e">
        <f>#REF!</f>
        <v>#REF!</v>
      </c>
    </row>
    <row r="89" spans="4:7" ht="18" customHeight="1" x14ac:dyDescent="0.2">
      <c r="D89" s="94" t="e">
        <f>#REF!</f>
        <v>#REF!</v>
      </c>
      <c r="E89" s="94" t="e">
        <f>#REF!</f>
        <v>#REF!</v>
      </c>
      <c r="F89" s="95" t="e">
        <f>#REF!</f>
        <v>#REF!</v>
      </c>
      <c r="G89" s="95" t="e">
        <f>#REF!</f>
        <v>#REF!</v>
      </c>
    </row>
    <row r="90" spans="4:7" ht="18" customHeight="1" x14ac:dyDescent="0.2">
      <c r="D90" s="94" t="e">
        <f>#REF!</f>
        <v>#REF!</v>
      </c>
      <c r="E90" s="94" t="e">
        <f>#REF!</f>
        <v>#REF!</v>
      </c>
      <c r="F90" s="95" t="e">
        <f>#REF!</f>
        <v>#REF!</v>
      </c>
      <c r="G90" s="95" t="e">
        <f>#REF!</f>
        <v>#REF!</v>
      </c>
    </row>
    <row r="91" spans="4:7" ht="18" customHeight="1" x14ac:dyDescent="0.2">
      <c r="D91" s="94" t="e">
        <f>#REF!</f>
        <v>#REF!</v>
      </c>
      <c r="E91" s="94" t="e">
        <f>#REF!</f>
        <v>#REF!</v>
      </c>
      <c r="F91" s="95" t="e">
        <f>#REF!</f>
        <v>#REF!</v>
      </c>
      <c r="G91" s="95" t="e">
        <f>#REF!</f>
        <v>#REF!</v>
      </c>
    </row>
    <row r="92" spans="4:7" ht="18" customHeight="1" x14ac:dyDescent="0.2">
      <c r="D92" s="94" t="e">
        <f>#REF!</f>
        <v>#REF!</v>
      </c>
      <c r="E92" s="94" t="e">
        <f>#REF!</f>
        <v>#REF!</v>
      </c>
      <c r="F92" s="95" t="e">
        <f>#REF!</f>
        <v>#REF!</v>
      </c>
      <c r="G92" s="95" t="e">
        <f>#REF!</f>
        <v>#REF!</v>
      </c>
    </row>
    <row r="93" spans="4:7" ht="18" customHeight="1" x14ac:dyDescent="0.2">
      <c r="D93" s="94" t="e">
        <f>#REF!</f>
        <v>#REF!</v>
      </c>
      <c r="E93" s="94" t="e">
        <f>#REF!</f>
        <v>#REF!</v>
      </c>
      <c r="F93" s="95" t="e">
        <f>#REF!</f>
        <v>#REF!</v>
      </c>
      <c r="G93" s="95" t="e">
        <f>#REF!</f>
        <v>#REF!</v>
      </c>
    </row>
    <row r="94" spans="4:7" ht="18" customHeight="1" x14ac:dyDescent="0.2">
      <c r="D94" s="94" t="e">
        <f>#REF!</f>
        <v>#REF!</v>
      </c>
      <c r="E94" s="94" t="e">
        <f>#REF!</f>
        <v>#REF!</v>
      </c>
      <c r="F94" s="95" t="e">
        <f>#REF!</f>
        <v>#REF!</v>
      </c>
      <c r="G94" s="95" t="e">
        <f>#REF!</f>
        <v>#REF!</v>
      </c>
    </row>
    <row r="95" spans="4:7" ht="18" customHeight="1" x14ac:dyDescent="0.2">
      <c r="D95" s="94" t="e">
        <f>#REF!</f>
        <v>#REF!</v>
      </c>
      <c r="E95" s="94" t="e">
        <f>#REF!</f>
        <v>#REF!</v>
      </c>
      <c r="F95" s="95" t="e">
        <f>#REF!</f>
        <v>#REF!</v>
      </c>
      <c r="G95" s="95" t="e">
        <f>#REF!</f>
        <v>#REF!</v>
      </c>
    </row>
    <row r="96" spans="4:7" ht="18" customHeight="1" x14ac:dyDescent="0.2">
      <c r="D96" s="94" t="e">
        <f>#REF!</f>
        <v>#REF!</v>
      </c>
      <c r="E96" s="94" t="e">
        <f>#REF!</f>
        <v>#REF!</v>
      </c>
      <c r="F96" s="95" t="e">
        <f>#REF!</f>
        <v>#REF!</v>
      </c>
      <c r="G96" s="95" t="e">
        <f>#REF!</f>
        <v>#REF!</v>
      </c>
    </row>
    <row r="97" spans="4:7" ht="18" customHeight="1" x14ac:dyDescent="0.2">
      <c r="D97" s="94" t="e">
        <f>#REF!</f>
        <v>#REF!</v>
      </c>
      <c r="E97" s="94" t="e">
        <f>#REF!</f>
        <v>#REF!</v>
      </c>
      <c r="F97" s="95" t="e">
        <f>#REF!</f>
        <v>#REF!</v>
      </c>
      <c r="G97" s="95" t="e">
        <f>#REF!</f>
        <v>#REF!</v>
      </c>
    </row>
    <row r="98" spans="4:7" ht="18" customHeight="1" x14ac:dyDescent="0.2">
      <c r="D98" s="94" t="e">
        <f>#REF!</f>
        <v>#REF!</v>
      </c>
      <c r="E98" s="94" t="e">
        <f>#REF!</f>
        <v>#REF!</v>
      </c>
      <c r="F98" s="95" t="e">
        <f>#REF!</f>
        <v>#REF!</v>
      </c>
      <c r="G98" s="95" t="e">
        <f>#REF!</f>
        <v>#REF!</v>
      </c>
    </row>
    <row r="99" spans="4:7" ht="18" customHeight="1" x14ac:dyDescent="0.2">
      <c r="D99" s="94" t="e">
        <f>#REF!</f>
        <v>#REF!</v>
      </c>
      <c r="E99" s="94" t="e">
        <f>#REF!</f>
        <v>#REF!</v>
      </c>
      <c r="F99" s="95" t="e">
        <f>#REF!</f>
        <v>#REF!</v>
      </c>
      <c r="G99" s="95" t="e">
        <f>#REF!</f>
        <v>#REF!</v>
      </c>
    </row>
    <row r="100" spans="4:7" ht="18" customHeight="1" x14ac:dyDescent="0.2">
      <c r="D100" s="94" t="e">
        <f>#REF!</f>
        <v>#REF!</v>
      </c>
      <c r="E100" s="94" t="e">
        <f>#REF!</f>
        <v>#REF!</v>
      </c>
      <c r="F100" s="95" t="e">
        <f>#REF!</f>
        <v>#REF!</v>
      </c>
      <c r="G100" s="95" t="e">
        <f>#REF!</f>
        <v>#REF!</v>
      </c>
    </row>
    <row r="101" spans="4:7" ht="18" customHeight="1" x14ac:dyDescent="0.2">
      <c r="D101" s="94" t="e">
        <f>#REF!</f>
        <v>#REF!</v>
      </c>
      <c r="E101" s="94" t="e">
        <f>#REF!</f>
        <v>#REF!</v>
      </c>
      <c r="F101" s="95" t="e">
        <f>#REF!</f>
        <v>#REF!</v>
      </c>
      <c r="G101" s="95" t="e">
        <f>#REF!</f>
        <v>#REF!</v>
      </c>
    </row>
    <row r="102" spans="4:7" ht="18" customHeight="1" x14ac:dyDescent="0.2">
      <c r="D102" s="94" t="e">
        <f>#REF!</f>
        <v>#REF!</v>
      </c>
      <c r="E102" s="94" t="e">
        <f>#REF!</f>
        <v>#REF!</v>
      </c>
      <c r="F102" s="95" t="e">
        <f>#REF!</f>
        <v>#REF!</v>
      </c>
      <c r="G102" s="95" t="e">
        <f>#REF!</f>
        <v>#REF!</v>
      </c>
    </row>
    <row r="103" spans="4:7" ht="18" customHeight="1" x14ac:dyDescent="0.2">
      <c r="D103" s="94" t="e">
        <f>#REF!</f>
        <v>#REF!</v>
      </c>
      <c r="E103" s="94" t="e">
        <f>#REF!</f>
        <v>#REF!</v>
      </c>
      <c r="F103" s="95" t="e">
        <f>#REF!</f>
        <v>#REF!</v>
      </c>
      <c r="G103" s="95" t="e">
        <f>#REF!</f>
        <v>#REF!</v>
      </c>
    </row>
    <row r="104" spans="4:7" ht="18" customHeight="1" x14ac:dyDescent="0.2">
      <c r="D104" s="94" t="e">
        <f>#REF!</f>
        <v>#REF!</v>
      </c>
      <c r="E104" s="94" t="e">
        <f>#REF!</f>
        <v>#REF!</v>
      </c>
      <c r="F104" s="95" t="e">
        <f>#REF!</f>
        <v>#REF!</v>
      </c>
      <c r="G104" s="95" t="e">
        <f>#REF!</f>
        <v>#REF!</v>
      </c>
    </row>
    <row r="105" spans="4:7" ht="18" customHeight="1" x14ac:dyDescent="0.2">
      <c r="D105" s="94" t="e">
        <f>#REF!</f>
        <v>#REF!</v>
      </c>
      <c r="E105" s="94" t="e">
        <f>#REF!</f>
        <v>#REF!</v>
      </c>
      <c r="F105" s="95" t="e">
        <f>#REF!</f>
        <v>#REF!</v>
      </c>
      <c r="G105" s="95" t="e">
        <f>#REF!</f>
        <v>#REF!</v>
      </c>
    </row>
    <row r="106" spans="4:7" ht="18" customHeight="1" x14ac:dyDescent="0.2">
      <c r="D106" s="94" t="e">
        <f>#REF!</f>
        <v>#REF!</v>
      </c>
      <c r="E106" s="94" t="e">
        <f>#REF!</f>
        <v>#REF!</v>
      </c>
      <c r="F106" s="95" t="e">
        <f>#REF!</f>
        <v>#REF!</v>
      </c>
      <c r="G106" s="95" t="e">
        <f>#REF!</f>
        <v>#REF!</v>
      </c>
    </row>
    <row r="107" spans="4:7" ht="18" customHeight="1" x14ac:dyDescent="0.2">
      <c r="D107" s="94" t="e">
        <f>#REF!</f>
        <v>#REF!</v>
      </c>
      <c r="E107" s="94" t="e">
        <f>#REF!</f>
        <v>#REF!</v>
      </c>
      <c r="F107" s="95" t="e">
        <f>#REF!</f>
        <v>#REF!</v>
      </c>
      <c r="G107" s="95" t="e">
        <f>#REF!</f>
        <v>#REF!</v>
      </c>
    </row>
    <row r="108" spans="4:7" ht="18" customHeight="1" x14ac:dyDescent="0.2">
      <c r="D108" s="94" t="e">
        <f>#REF!</f>
        <v>#REF!</v>
      </c>
      <c r="E108" s="94" t="e">
        <f>#REF!</f>
        <v>#REF!</v>
      </c>
      <c r="F108" s="95" t="e">
        <f>#REF!</f>
        <v>#REF!</v>
      </c>
      <c r="G108" s="95" t="e">
        <f>#REF!</f>
        <v>#REF!</v>
      </c>
    </row>
    <row r="109" spans="4:7" ht="18" customHeight="1" x14ac:dyDescent="0.2">
      <c r="D109" s="94" t="e">
        <f>#REF!</f>
        <v>#REF!</v>
      </c>
      <c r="E109" s="94" t="e">
        <f>#REF!</f>
        <v>#REF!</v>
      </c>
      <c r="F109" s="95" t="e">
        <f>#REF!</f>
        <v>#REF!</v>
      </c>
      <c r="G109" s="95" t="e">
        <f>#REF!</f>
        <v>#REF!</v>
      </c>
    </row>
    <row r="110" spans="4:7" ht="18" customHeight="1" x14ac:dyDescent="0.2">
      <c r="D110" s="94" t="e">
        <f>#REF!</f>
        <v>#REF!</v>
      </c>
      <c r="E110" s="94" t="e">
        <f>#REF!</f>
        <v>#REF!</v>
      </c>
      <c r="F110" s="95" t="e">
        <f>#REF!</f>
        <v>#REF!</v>
      </c>
      <c r="G110" s="95" t="e">
        <f>#REF!</f>
        <v>#REF!</v>
      </c>
    </row>
    <row r="111" spans="4:7" ht="18" customHeight="1" x14ac:dyDescent="0.2">
      <c r="D111" s="94" t="e">
        <f>#REF!</f>
        <v>#REF!</v>
      </c>
      <c r="E111" s="94" t="e">
        <f>#REF!</f>
        <v>#REF!</v>
      </c>
      <c r="F111" s="95" t="e">
        <f>#REF!</f>
        <v>#REF!</v>
      </c>
      <c r="G111" s="95" t="e">
        <f>#REF!</f>
        <v>#REF!</v>
      </c>
    </row>
    <row r="112" spans="4:7" ht="18" customHeight="1" x14ac:dyDescent="0.2">
      <c r="D112" s="94" t="e">
        <f>#REF!</f>
        <v>#REF!</v>
      </c>
      <c r="E112" s="94" t="e">
        <f>#REF!</f>
        <v>#REF!</v>
      </c>
      <c r="F112" s="95" t="e">
        <f>#REF!</f>
        <v>#REF!</v>
      </c>
      <c r="G112" s="95" t="e">
        <f>#REF!</f>
        <v>#REF!</v>
      </c>
    </row>
    <row r="113" spans="4:7" ht="18" customHeight="1" x14ac:dyDescent="0.2">
      <c r="D113" s="94" t="e">
        <f>#REF!</f>
        <v>#REF!</v>
      </c>
      <c r="E113" s="94" t="e">
        <f>#REF!</f>
        <v>#REF!</v>
      </c>
      <c r="F113" s="95" t="e">
        <f>#REF!</f>
        <v>#REF!</v>
      </c>
      <c r="G113" s="95" t="e">
        <f>#REF!</f>
        <v>#REF!</v>
      </c>
    </row>
    <row r="114" spans="4:7" ht="18" customHeight="1" x14ac:dyDescent="0.2">
      <c r="D114" s="94" t="e">
        <f>#REF!</f>
        <v>#REF!</v>
      </c>
      <c r="E114" s="94" t="e">
        <f>#REF!</f>
        <v>#REF!</v>
      </c>
      <c r="F114" s="95" t="e">
        <f>#REF!</f>
        <v>#REF!</v>
      </c>
      <c r="G114" s="95" t="e">
        <f>#REF!</f>
        <v>#REF!</v>
      </c>
    </row>
    <row r="115" spans="4:7" ht="18" customHeight="1" x14ac:dyDescent="0.2">
      <c r="D115" s="94" t="e">
        <f>#REF!</f>
        <v>#REF!</v>
      </c>
      <c r="E115" s="94" t="e">
        <f>#REF!</f>
        <v>#REF!</v>
      </c>
      <c r="F115" s="95" t="e">
        <f>#REF!</f>
        <v>#REF!</v>
      </c>
      <c r="G115" s="95" t="e">
        <f>#REF!</f>
        <v>#REF!</v>
      </c>
    </row>
    <row r="116" spans="4:7" ht="18" customHeight="1" x14ac:dyDescent="0.2">
      <c r="D116" s="94" t="e">
        <f>#REF!</f>
        <v>#REF!</v>
      </c>
      <c r="E116" s="94" t="e">
        <f>#REF!</f>
        <v>#REF!</v>
      </c>
      <c r="F116" s="95" t="e">
        <f>#REF!</f>
        <v>#REF!</v>
      </c>
      <c r="G116" s="95" t="e">
        <f>#REF!</f>
        <v>#REF!</v>
      </c>
    </row>
    <row r="117" spans="4:7" ht="18" customHeight="1" x14ac:dyDescent="0.2">
      <c r="D117" s="94" t="e">
        <f>#REF!</f>
        <v>#REF!</v>
      </c>
      <c r="E117" s="94" t="e">
        <f>#REF!</f>
        <v>#REF!</v>
      </c>
      <c r="F117" s="95" t="e">
        <f>#REF!</f>
        <v>#REF!</v>
      </c>
      <c r="G117" s="95" t="e">
        <f>#REF!</f>
        <v>#REF!</v>
      </c>
    </row>
    <row r="118" spans="4:7" ht="18" customHeight="1" x14ac:dyDescent="0.2">
      <c r="D118" s="94" t="e">
        <f>#REF!</f>
        <v>#REF!</v>
      </c>
      <c r="E118" s="94" t="e">
        <f>#REF!</f>
        <v>#REF!</v>
      </c>
      <c r="F118" s="95" t="e">
        <f>#REF!</f>
        <v>#REF!</v>
      </c>
      <c r="G118" s="95" t="e">
        <f>#REF!</f>
        <v>#REF!</v>
      </c>
    </row>
    <row r="119" spans="4:7" ht="18" customHeight="1" x14ac:dyDescent="0.2">
      <c r="D119" s="94" t="e">
        <f>#REF!</f>
        <v>#REF!</v>
      </c>
      <c r="E119" s="94" t="e">
        <f>#REF!</f>
        <v>#REF!</v>
      </c>
      <c r="F119" s="95" t="e">
        <f>#REF!</f>
        <v>#REF!</v>
      </c>
      <c r="G119" s="95" t="e">
        <f>#REF!</f>
        <v>#REF!</v>
      </c>
    </row>
    <row r="120" spans="4:7" ht="18" customHeight="1" x14ac:dyDescent="0.2">
      <c r="D120" s="94" t="e">
        <f>#REF!</f>
        <v>#REF!</v>
      </c>
      <c r="E120" s="94" t="e">
        <f>#REF!</f>
        <v>#REF!</v>
      </c>
      <c r="F120" s="95" t="e">
        <f>#REF!</f>
        <v>#REF!</v>
      </c>
      <c r="G120" s="95" t="e">
        <f>#REF!</f>
        <v>#REF!</v>
      </c>
    </row>
    <row r="121" spans="4:7" ht="18" customHeight="1" x14ac:dyDescent="0.2">
      <c r="D121" s="94" t="e">
        <f>#REF!</f>
        <v>#REF!</v>
      </c>
      <c r="E121" s="94" t="e">
        <f>#REF!</f>
        <v>#REF!</v>
      </c>
      <c r="F121" s="95" t="e">
        <f>#REF!</f>
        <v>#REF!</v>
      </c>
      <c r="G121" s="95" t="e">
        <f>#REF!</f>
        <v>#REF!</v>
      </c>
    </row>
    <row r="122" spans="4:7" ht="18" customHeight="1" x14ac:dyDescent="0.2">
      <c r="D122" s="94" t="e">
        <f>#REF!</f>
        <v>#REF!</v>
      </c>
      <c r="E122" s="94" t="e">
        <f>#REF!</f>
        <v>#REF!</v>
      </c>
      <c r="F122" s="95" t="e">
        <f>#REF!</f>
        <v>#REF!</v>
      </c>
      <c r="G122" s="95" t="e">
        <f>#REF!</f>
        <v>#REF!</v>
      </c>
    </row>
    <row r="123" spans="4:7" ht="18" customHeight="1" x14ac:dyDescent="0.2">
      <c r="D123" s="94" t="e">
        <f>#REF!</f>
        <v>#REF!</v>
      </c>
      <c r="E123" s="94" t="e">
        <f>#REF!</f>
        <v>#REF!</v>
      </c>
      <c r="F123" s="95" t="e">
        <f>#REF!</f>
        <v>#REF!</v>
      </c>
      <c r="G123" s="95" t="e">
        <f>#REF!</f>
        <v>#REF!</v>
      </c>
    </row>
    <row r="124" spans="4:7" ht="18" customHeight="1" x14ac:dyDescent="0.2">
      <c r="D124" s="94" t="e">
        <f>#REF!</f>
        <v>#REF!</v>
      </c>
      <c r="E124" s="94" t="e">
        <f>#REF!</f>
        <v>#REF!</v>
      </c>
      <c r="F124" s="95" t="e">
        <f>#REF!</f>
        <v>#REF!</v>
      </c>
      <c r="G124" s="95" t="e">
        <f>#REF!</f>
        <v>#REF!</v>
      </c>
    </row>
    <row r="125" spans="4:7" ht="18" customHeight="1" x14ac:dyDescent="0.2">
      <c r="D125" s="94" t="e">
        <f>#REF!</f>
        <v>#REF!</v>
      </c>
      <c r="E125" s="94" t="e">
        <f>#REF!</f>
        <v>#REF!</v>
      </c>
      <c r="F125" s="95" t="e">
        <f>#REF!</f>
        <v>#REF!</v>
      </c>
      <c r="G125" s="95" t="e">
        <f>#REF!</f>
        <v>#REF!</v>
      </c>
    </row>
    <row r="126" spans="4:7" ht="18" customHeight="1" x14ac:dyDescent="0.2">
      <c r="D126" s="94" t="e">
        <f>#REF!</f>
        <v>#REF!</v>
      </c>
      <c r="E126" s="94" t="e">
        <f>#REF!</f>
        <v>#REF!</v>
      </c>
      <c r="F126" s="95" t="e">
        <f>#REF!</f>
        <v>#REF!</v>
      </c>
      <c r="G126" s="95" t="e">
        <f>#REF!</f>
        <v>#REF!</v>
      </c>
    </row>
    <row r="127" spans="4:7" ht="18" customHeight="1" x14ac:dyDescent="0.2">
      <c r="D127" s="94" t="e">
        <f>#REF!</f>
        <v>#REF!</v>
      </c>
      <c r="E127" s="94" t="e">
        <f>#REF!</f>
        <v>#REF!</v>
      </c>
      <c r="F127" s="95" t="e">
        <f>#REF!</f>
        <v>#REF!</v>
      </c>
      <c r="G127" s="95" t="e">
        <f>#REF!</f>
        <v>#REF!</v>
      </c>
    </row>
    <row r="128" spans="4:7" ht="18" customHeight="1" x14ac:dyDescent="0.2">
      <c r="D128" s="94" t="e">
        <f>#REF!</f>
        <v>#REF!</v>
      </c>
      <c r="E128" s="94" t="e">
        <f>#REF!</f>
        <v>#REF!</v>
      </c>
      <c r="F128" s="95" t="e">
        <f>#REF!</f>
        <v>#REF!</v>
      </c>
      <c r="G128" s="95" t="e">
        <f>#REF!</f>
        <v>#REF!</v>
      </c>
    </row>
    <row r="129" spans="4:14" ht="18" customHeight="1" x14ac:dyDescent="0.2">
      <c r="D129" s="94" t="e">
        <f>#REF!</f>
        <v>#REF!</v>
      </c>
      <c r="E129" s="94" t="e">
        <f>#REF!</f>
        <v>#REF!</v>
      </c>
      <c r="F129" s="95" t="e">
        <f>#REF!</f>
        <v>#REF!</v>
      </c>
      <c r="G129" s="95" t="e">
        <f>#REF!</f>
        <v>#REF!</v>
      </c>
    </row>
    <row r="130" spans="4:14" ht="18" customHeight="1" x14ac:dyDescent="0.2">
      <c r="D130" s="94" t="e">
        <f>#REF!</f>
        <v>#REF!</v>
      </c>
      <c r="E130" s="94" t="e">
        <f>#REF!</f>
        <v>#REF!</v>
      </c>
      <c r="F130" s="95" t="e">
        <f>#REF!</f>
        <v>#REF!</v>
      </c>
      <c r="G130" s="95" t="e">
        <f>#REF!</f>
        <v>#REF!</v>
      </c>
    </row>
    <row r="131" spans="4:14" x14ac:dyDescent="0.2">
      <c r="E131" s="90"/>
      <c r="F131" s="89"/>
      <c r="G131" s="89"/>
    </row>
    <row r="132" spans="4:14" x14ac:dyDescent="0.2">
      <c r="E132" s="90"/>
      <c r="F132" s="89"/>
      <c r="G132" s="89"/>
    </row>
    <row r="133" spans="4:14" ht="25.5" x14ac:dyDescent="0.2">
      <c r="E133" s="96"/>
      <c r="F133" s="93" t="s">
        <v>303</v>
      </c>
      <c r="G133" s="93" t="s">
        <v>304</v>
      </c>
      <c r="L133" s="98"/>
      <c r="M133" s="99"/>
      <c r="N133" s="100"/>
    </row>
    <row r="134" spans="4:14" x14ac:dyDescent="0.2">
      <c r="E134" s="97" t="s">
        <v>38</v>
      </c>
      <c r="F134" s="95">
        <f>COUNTIF(F$9:F$130, "Extreme")</f>
        <v>0</v>
      </c>
      <c r="G134" s="95">
        <f>COUNTIF(G$9:G$130, "Extreme")</f>
        <v>0</v>
      </c>
      <c r="L134" s="101"/>
      <c r="M134" s="102"/>
      <c r="N134" s="103"/>
    </row>
    <row r="135" spans="4:14" x14ac:dyDescent="0.2">
      <c r="E135" s="97" t="s">
        <v>10</v>
      </c>
      <c r="F135" s="95">
        <f>COUNTIF(F$9:F$130, "High")</f>
        <v>0</v>
      </c>
      <c r="G135" s="95">
        <f>COUNTIF(G$9:G$130, "High")</f>
        <v>0</v>
      </c>
      <c r="L135" s="101"/>
      <c r="M135" s="102"/>
      <c r="N135" s="103"/>
    </row>
    <row r="136" spans="4:14" x14ac:dyDescent="0.2">
      <c r="E136" s="97" t="s">
        <v>12</v>
      </c>
      <c r="F136" s="95">
        <f>COUNTIF(F$9:F$130, "Medium")</f>
        <v>0</v>
      </c>
      <c r="G136" s="95">
        <f>COUNTIF(G$9:G$130, "Medium")</f>
        <v>0</v>
      </c>
      <c r="L136" s="101"/>
      <c r="M136" s="102"/>
      <c r="N136" s="103"/>
    </row>
    <row r="137" spans="4:14" x14ac:dyDescent="0.2">
      <c r="E137" s="97" t="s">
        <v>16</v>
      </c>
      <c r="F137" s="95">
        <f>COUNTIF(F$9:F$130, "Low")</f>
        <v>0</v>
      </c>
      <c r="G137" s="95">
        <f>COUNTIF(G$9:G$130, "Low")</f>
        <v>0</v>
      </c>
      <c r="L137" s="101"/>
      <c r="M137" s="102"/>
      <c r="N137" s="103"/>
    </row>
    <row r="138" spans="4:14" x14ac:dyDescent="0.2">
      <c r="L138" s="101"/>
      <c r="M138" s="102"/>
      <c r="N138" s="103"/>
    </row>
    <row r="139" spans="4:14" x14ac:dyDescent="0.2">
      <c r="L139" s="101"/>
      <c r="M139" s="102"/>
      <c r="N139" s="103"/>
    </row>
    <row r="140" spans="4:14" x14ac:dyDescent="0.2">
      <c r="E140" s="90"/>
      <c r="F140" s="89"/>
      <c r="G140" s="89"/>
      <c r="L140" s="101"/>
      <c r="M140" s="102"/>
      <c r="N140" s="103"/>
    </row>
    <row r="141" spans="4:14" x14ac:dyDescent="0.2">
      <c r="E141" s="90"/>
      <c r="F141" s="89"/>
      <c r="G141" s="96">
        <f>180/120</f>
        <v>1.5</v>
      </c>
      <c r="L141" s="101"/>
      <c r="M141" s="102"/>
      <c r="N141" s="103"/>
    </row>
    <row r="142" spans="4:14" x14ac:dyDescent="0.2">
      <c r="E142" s="90"/>
      <c r="F142" s="89"/>
      <c r="G142" s="89"/>
      <c r="L142" s="101"/>
      <c r="M142" s="102"/>
      <c r="N142" s="103"/>
    </row>
    <row r="143" spans="4:14" x14ac:dyDescent="0.2">
      <c r="E143" s="90"/>
      <c r="F143" s="89"/>
      <c r="G143" s="89"/>
      <c r="L143" s="101"/>
      <c r="M143" s="102"/>
      <c r="N143" s="103"/>
    </row>
    <row r="144" spans="4:14" x14ac:dyDescent="0.2">
      <c r="E144" s="90"/>
      <c r="F144" s="89"/>
      <c r="G144" s="89"/>
      <c r="L144" s="101"/>
      <c r="M144" s="102"/>
      <c r="N144" s="103"/>
    </row>
    <row r="145" spans="5:14" x14ac:dyDescent="0.2">
      <c r="E145" s="90"/>
      <c r="F145" s="89"/>
      <c r="G145" s="89"/>
      <c r="L145" s="101"/>
      <c r="M145" s="102"/>
      <c r="N145" s="103"/>
    </row>
    <row r="146" spans="5:14" x14ac:dyDescent="0.2">
      <c r="E146" s="90"/>
      <c r="F146" s="89"/>
      <c r="G146" s="89"/>
      <c r="L146" s="101"/>
      <c r="M146" s="102"/>
      <c r="N146" s="103"/>
    </row>
    <row r="147" spans="5:14" x14ac:dyDescent="0.2">
      <c r="E147" s="90"/>
      <c r="F147" s="89"/>
      <c r="G147" s="89"/>
      <c r="L147" s="101"/>
      <c r="M147" s="102"/>
      <c r="N147" s="103"/>
    </row>
    <row r="148" spans="5:14" x14ac:dyDescent="0.2">
      <c r="E148" s="90"/>
      <c r="F148" s="89"/>
      <c r="G148" s="89"/>
      <c r="L148" s="101"/>
      <c r="M148" s="102"/>
      <c r="N148" s="103"/>
    </row>
    <row r="149" spans="5:14" x14ac:dyDescent="0.2">
      <c r="E149" s="90"/>
      <c r="F149" s="89"/>
      <c r="G149" s="89"/>
      <c r="L149" s="101"/>
      <c r="M149" s="102"/>
      <c r="N149" s="103"/>
    </row>
    <row r="150" spans="5:14" x14ac:dyDescent="0.2">
      <c r="E150" s="90"/>
      <c r="F150" s="89"/>
      <c r="G150" s="89"/>
      <c r="L150" s="104"/>
      <c r="M150" s="105"/>
      <c r="N150" s="106"/>
    </row>
    <row r="151" spans="5:14" x14ac:dyDescent="0.2">
      <c r="E151" s="90"/>
      <c r="F151" s="89"/>
      <c r="G151" s="89"/>
    </row>
    <row r="152" spans="5:14" x14ac:dyDescent="0.2">
      <c r="E152" s="90"/>
      <c r="F152" s="89"/>
      <c r="G152" s="89"/>
    </row>
    <row r="153" spans="5:14" x14ac:dyDescent="0.2">
      <c r="E153" s="90"/>
      <c r="F153" s="89"/>
      <c r="G153" s="89"/>
    </row>
    <row r="154" spans="5:14" x14ac:dyDescent="0.2">
      <c r="E154" s="90"/>
      <c r="F154" s="89"/>
      <c r="G154" s="89"/>
    </row>
  </sheetData>
  <conditionalFormatting sqref="F9:G130">
    <cfRule type="containsText" dxfId="3" priority="1" operator="containsText" text="Extreme">
      <formula>NOT(ISERROR(SEARCH("Extreme",F9)))</formula>
    </cfRule>
    <cfRule type="containsText" dxfId="2" priority="2" operator="containsText" text="High">
      <formula>NOT(ISERROR(SEARCH("High",F9)))</formula>
    </cfRule>
    <cfRule type="containsText" dxfId="1" priority="3" operator="containsText" text="Medium">
      <formula>NOT(ISERROR(SEARCH("Medium",F9)))</formula>
    </cfRule>
    <cfRule type="containsText" dxfId="0" priority="4" operator="containsText" text="Low">
      <formula>NOT(ISERROR(SEARCH("Low",F9)))</formula>
    </cfRule>
  </conditionalFormatting>
  <pageMargins left="0.7" right="0.7" top="0.75" bottom="0.75" header="0.3" footer="0.3"/>
  <pageSetup paperSize="9" orientation="portrait"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F6"/>
  <sheetViews>
    <sheetView workbookViewId="0"/>
  </sheetViews>
  <sheetFormatPr defaultColWidth="9.140625" defaultRowHeight="12.75" x14ac:dyDescent="0.2"/>
  <cols>
    <col min="1" max="1" width="11.5703125" style="54" customWidth="1"/>
    <col min="2" max="2" width="16.5703125" style="53" customWidth="1"/>
    <col min="3" max="3" width="60" style="55" customWidth="1"/>
    <col min="4" max="4" width="18.5703125" style="53" customWidth="1"/>
    <col min="5" max="5" width="20.5703125" style="53" customWidth="1"/>
    <col min="6" max="16384" width="9.140625" style="53"/>
  </cols>
  <sheetData>
    <row r="1" spans="1:6" s="52" customFormat="1" ht="30" x14ac:dyDescent="0.2">
      <c r="A1" s="56" t="s">
        <v>305</v>
      </c>
      <c r="B1" s="57" t="s">
        <v>306</v>
      </c>
      <c r="C1" s="57" t="s">
        <v>307</v>
      </c>
      <c r="D1" s="57" t="s">
        <v>308</v>
      </c>
      <c r="E1" s="57" t="s">
        <v>309</v>
      </c>
    </row>
    <row r="2" spans="1:6" ht="27" customHeight="1" x14ac:dyDescent="0.2">
      <c r="A2" s="71" t="s">
        <v>310</v>
      </c>
      <c r="B2" s="70" t="s">
        <v>311</v>
      </c>
      <c r="C2" s="67" t="s">
        <v>312</v>
      </c>
      <c r="D2" s="64" t="s">
        <v>313</v>
      </c>
      <c r="E2" s="61"/>
      <c r="F2" s="54"/>
    </row>
    <row r="3" spans="1:6" ht="27" customHeight="1" x14ac:dyDescent="0.2">
      <c r="A3" s="72"/>
      <c r="B3" s="68"/>
      <c r="C3" s="74"/>
      <c r="D3" s="65"/>
      <c r="E3" s="63"/>
      <c r="F3" s="54"/>
    </row>
    <row r="4" spans="1:6" ht="27" customHeight="1" x14ac:dyDescent="0.2">
      <c r="A4" s="73"/>
      <c r="B4" s="69"/>
      <c r="C4" s="75"/>
      <c r="D4" s="66"/>
      <c r="E4" s="62"/>
      <c r="F4" s="54"/>
    </row>
    <row r="5" spans="1:6" ht="27" customHeight="1" x14ac:dyDescent="0.2">
      <c r="A5" s="73"/>
      <c r="B5" s="69"/>
      <c r="C5" s="75"/>
      <c r="D5" s="60"/>
      <c r="E5" s="60"/>
      <c r="F5" s="54"/>
    </row>
    <row r="6" spans="1:6" x14ac:dyDescent="0.2">
      <c r="A6" s="58"/>
      <c r="B6" s="52"/>
      <c r="C6" s="59"/>
      <c r="D6" s="52"/>
      <c r="E6" s="52"/>
    </row>
  </sheetData>
  <phoneticPr fontId="10" type="noConversion"/>
  <pageMargins left="0.75" right="0.75" top="1" bottom="1" header="0.5" footer="0.5"/>
  <pageSetup paperSize="9" scale="4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dimension ref="B2:F140"/>
  <sheetViews>
    <sheetView topLeftCell="A19" workbookViewId="0">
      <selection activeCell="C12" sqref="C12"/>
    </sheetView>
  </sheetViews>
  <sheetFormatPr defaultRowHeight="12.75" x14ac:dyDescent="0.2"/>
  <cols>
    <col min="1" max="1" width="4.42578125" customWidth="1"/>
    <col min="2" max="2" width="6.42578125" customWidth="1"/>
    <col min="3" max="3" width="152.85546875" customWidth="1"/>
  </cols>
  <sheetData>
    <row r="2" spans="2:3" s="45" customFormat="1" ht="43.5" customHeight="1" x14ac:dyDescent="0.2">
      <c r="B2" s="602" t="s">
        <v>314</v>
      </c>
      <c r="C2" s="603"/>
    </row>
    <row r="3" spans="2:3" ht="28.5" customHeight="1" x14ac:dyDescent="0.2"/>
    <row r="4" spans="2:3" ht="30" customHeight="1" x14ac:dyDescent="0.2">
      <c r="B4" s="42" t="s">
        <v>315</v>
      </c>
      <c r="C4" s="44"/>
    </row>
    <row r="5" spans="2:3" ht="30" customHeight="1" x14ac:dyDescent="0.2">
      <c r="B5" s="42" t="s">
        <v>316</v>
      </c>
      <c r="C5" s="42"/>
    </row>
    <row r="6" spans="2:3" ht="30" customHeight="1" x14ac:dyDescent="0.2">
      <c r="B6" s="42" t="s">
        <v>317</v>
      </c>
      <c r="C6" s="44"/>
    </row>
    <row r="7" spans="2:3" ht="30" customHeight="1" x14ac:dyDescent="0.2">
      <c r="B7" s="42" t="s">
        <v>318</v>
      </c>
      <c r="C7" s="42"/>
    </row>
    <row r="8" spans="2:3" ht="30" customHeight="1" x14ac:dyDescent="0.2">
      <c r="C8" s="43" t="s">
        <v>319</v>
      </c>
    </row>
    <row r="9" spans="2:3" ht="30" customHeight="1" x14ac:dyDescent="0.2">
      <c r="B9" s="42"/>
      <c r="C9" s="43" t="s">
        <v>320</v>
      </c>
    </row>
    <row r="10" spans="2:3" ht="30" customHeight="1" x14ac:dyDescent="0.2">
      <c r="B10" s="42"/>
      <c r="C10" s="43" t="s">
        <v>321</v>
      </c>
    </row>
    <row r="11" spans="2:3" ht="30" customHeight="1" x14ac:dyDescent="0.2">
      <c r="B11" s="42" t="s">
        <v>322</v>
      </c>
      <c r="C11" s="42"/>
    </row>
    <row r="12" spans="2:3" ht="30" customHeight="1" x14ac:dyDescent="0.2">
      <c r="C12" s="43" t="s">
        <v>323</v>
      </c>
    </row>
    <row r="13" spans="2:3" ht="30" customHeight="1" x14ac:dyDescent="0.2">
      <c r="B13" s="50"/>
    </row>
    <row r="14" spans="2:3" ht="30" customHeight="1" x14ac:dyDescent="0.2">
      <c r="B14" s="51" t="s">
        <v>324</v>
      </c>
    </row>
    <row r="15" spans="2:3" ht="30" customHeight="1" x14ac:dyDescent="0.2">
      <c r="B15" s="42" t="s">
        <v>325</v>
      </c>
    </row>
    <row r="16" spans="2:3" ht="15.75" x14ac:dyDescent="0.2">
      <c r="B16" s="42" t="s">
        <v>326</v>
      </c>
    </row>
    <row r="18" spans="2:2" ht="15.75" x14ac:dyDescent="0.2">
      <c r="B18" s="42" t="s">
        <v>327</v>
      </c>
    </row>
    <row r="39" spans="2:3" ht="15" x14ac:dyDescent="0.2">
      <c r="B39" s="601"/>
      <c r="C39" s="601"/>
    </row>
    <row r="40" spans="2:3" ht="18" customHeight="1" x14ac:dyDescent="0.2">
      <c r="B40" s="12"/>
      <c r="C40" s="12"/>
    </row>
    <row r="41" spans="2:3" ht="36.75" customHeight="1" x14ac:dyDescent="0.2">
      <c r="B41" s="13"/>
      <c r="C41" s="14"/>
    </row>
    <row r="42" spans="2:3" ht="39.75" customHeight="1" x14ac:dyDescent="0.2">
      <c r="B42" s="13"/>
      <c r="C42" s="14"/>
    </row>
    <row r="70" spans="2:3" ht="15" x14ac:dyDescent="0.2">
      <c r="B70" s="601" t="s">
        <v>328</v>
      </c>
      <c r="C70" s="604"/>
    </row>
    <row r="97" spans="2:3" ht="15" x14ac:dyDescent="0.2">
      <c r="B97" s="601" t="s">
        <v>329</v>
      </c>
      <c r="C97" s="601"/>
    </row>
    <row r="98" spans="2:3" ht="28.5" x14ac:dyDescent="0.2">
      <c r="B98" s="13"/>
      <c r="C98" s="14" t="s">
        <v>330</v>
      </c>
    </row>
    <row r="99" spans="2:3" ht="28.5" x14ac:dyDescent="0.2">
      <c r="B99" s="13"/>
      <c r="C99" s="14" t="s">
        <v>331</v>
      </c>
    </row>
    <row r="100" spans="2:3" ht="35.25" customHeight="1" x14ac:dyDescent="0.2">
      <c r="B100" s="605" t="s">
        <v>332</v>
      </c>
      <c r="C100" s="605"/>
    </row>
    <row r="101" spans="2:3" ht="15" x14ac:dyDescent="0.2">
      <c r="B101" s="601" t="s">
        <v>333</v>
      </c>
      <c r="C101" s="601"/>
    </row>
    <row r="102" spans="2:3" ht="28.5" x14ac:dyDescent="0.2">
      <c r="B102" s="13"/>
      <c r="C102" s="14" t="s">
        <v>334</v>
      </c>
    </row>
    <row r="103" spans="2:3" ht="15" x14ac:dyDescent="0.2">
      <c r="B103" s="601" t="s">
        <v>335</v>
      </c>
      <c r="C103" s="601"/>
    </row>
    <row r="104" spans="2:3" ht="15" x14ac:dyDescent="0.2">
      <c r="B104" s="601" t="s">
        <v>336</v>
      </c>
      <c r="C104" s="601"/>
    </row>
    <row r="105" spans="2:3" ht="14.25" x14ac:dyDescent="0.2">
      <c r="B105" s="13"/>
      <c r="C105" s="12" t="s">
        <v>337</v>
      </c>
    </row>
    <row r="106" spans="2:3" ht="14.25" x14ac:dyDescent="0.2">
      <c r="B106" s="13"/>
      <c r="C106" s="12" t="s">
        <v>338</v>
      </c>
    </row>
    <row r="107" spans="2:3" ht="14.25" x14ac:dyDescent="0.2">
      <c r="B107" s="13"/>
      <c r="C107" s="12" t="s">
        <v>339</v>
      </c>
    </row>
    <row r="134" spans="3:6" ht="15.75" x14ac:dyDescent="0.2">
      <c r="C134" s="15" t="s">
        <v>340</v>
      </c>
      <c r="D134" s="18" t="s">
        <v>341</v>
      </c>
      <c r="E134" s="18"/>
      <c r="F134" s="18"/>
    </row>
    <row r="140" spans="3:6" x14ac:dyDescent="0.2">
      <c r="D140" s="18"/>
      <c r="E140" s="18"/>
      <c r="F140" s="18"/>
    </row>
  </sheetData>
  <sheetProtection selectLockedCells="1" selectUnlockedCells="1"/>
  <mergeCells count="8">
    <mergeCell ref="B103:C103"/>
    <mergeCell ref="B104:C104"/>
    <mergeCell ref="B39:C39"/>
    <mergeCell ref="B2:C2"/>
    <mergeCell ref="B70:C70"/>
    <mergeCell ref="B97:C97"/>
    <mergeCell ref="B100:C100"/>
    <mergeCell ref="B101:C101"/>
  </mergeCells>
  <pageMargins left="0.70866141732283472" right="0.70866141732283472" top="0.74803149606299213" bottom="0.74803149606299213" header="0.31496062992125984" footer="0.31496062992125984"/>
  <pageSetup paperSize="8" orientation="landscape" horizontalDpi="300" verticalDpi="300" r:id="rId1"/>
  <headerFooter>
    <oddFooter>&amp;LLast Updated: July 2018
Next Review: July 2020&amp;CDET-ESWU-04-2-11
THIS DOCUMENT IS UNCONTROLLED WHEN PRINTED&amp;RAuthorised by: Manager ESWU</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ContentOwner xmlns="f114f5df-7614-43c1-ba8e-2daa6e537108">
      <UserInfo>
        <DisplayName>COWARD, Kristy</DisplayName>
        <AccountId>229</AccountId>
        <AccountType/>
      </UserInfo>
    </PPContentOwner>
    <PPModeratedBy xmlns="f114f5df-7614-43c1-ba8e-2daa6e537108">
      <UserInfo>
        <DisplayName>CHEN, Sharen</DisplayName>
        <AccountId>159</AccountId>
        <AccountType/>
      </UserInfo>
    </PPModeratedBy>
    <PPContentApprover xmlns="f114f5df-7614-43c1-ba8e-2daa6e537108">
      <UserInfo>
        <DisplayName/>
        <AccountId xsi:nil="true"/>
        <AccountType/>
      </UserInfo>
    </PPContentApprover>
    <Category_x0020_Initiatives_x0020_and_x0020_Strategies xmlns="f114f5df-7614-43c1-ba8e-2daa6e537108" xsi:nil="true"/>
    <PPLastReviewedDate xmlns="f114f5df-7614-43c1-ba8e-2daa6e537108">2025-10-28T02:19:29+00:00</PPLastReviewedDate>
    <PPPublishedNotificationAddresses xmlns="f114f5df-7614-43c1-ba8e-2daa6e537108" xsi:nil="true"/>
    <PPModeratedDate xmlns="f114f5df-7614-43c1-ba8e-2daa6e537108">2025-10-28T02:19:28+00:00</PPModeratedDate>
    <PublishingExpirationDate xmlns="http://schemas.microsoft.com/sharepoint/v3" xsi:nil="true"/>
    <PPContentAuthor xmlns="f114f5df-7614-43c1-ba8e-2daa6e537108">
      <UserInfo>
        <DisplayName/>
        <AccountId xsi:nil="true"/>
        <AccountType/>
      </UserInfo>
    </PPContentAuthor>
    <PublishingStartDate xmlns="http://schemas.microsoft.com/sharepoint/v3" xsi:nil="true"/>
    <PPSubmittedBy xmlns="f114f5df-7614-43c1-ba8e-2daa6e537108">
      <UserInfo>
        <DisplayName/>
        <AccountId xsi:nil="true"/>
        <AccountType/>
      </UserInfo>
    </PPSubmittedBy>
    <PPReviewDate xmlns="f114f5df-7614-43c1-ba8e-2daa6e537108" xsi:nil="true"/>
    <PPLastReviewedBy xmlns="f114f5df-7614-43c1-ba8e-2daa6e537108">
      <UserInfo>
        <DisplayName>CHEN, Sharen</DisplayName>
        <AccountId>159</AccountId>
        <AccountType/>
      </UserInfo>
    </PPLastReviewedBy>
    <PPSubmittedDate xmlns="f114f5df-7614-43c1-ba8e-2daa6e537108" xsi:nil="true"/>
    <PPReferenceNumber xmlns="f114f5df-7614-43c1-ba8e-2daa6e53710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E8B6745F31D34CAF5915480B819D89" ma:contentTypeVersion="12" ma:contentTypeDescription="Create a new document." ma:contentTypeScope="" ma:versionID="d2f037e489ef84f8c4a1a9a996e4f261">
  <xsd:schema xmlns:xsd="http://www.w3.org/2001/XMLSchema" xmlns:xs="http://www.w3.org/2001/XMLSchema" xmlns:p="http://schemas.microsoft.com/office/2006/metadata/properties" xmlns:ns1="http://schemas.microsoft.com/sharepoint/v3" xmlns:ns2="f114f5df-7614-43c1-ba8e-2daa6e537108" targetNamespace="http://schemas.microsoft.com/office/2006/metadata/properties" ma:root="true" ma:fieldsID="449304d719f6d0efbaac39b85974c446" ns1:_="" ns2:_="">
    <xsd:import namespace="http://schemas.microsoft.com/sharepoint/v3"/>
    <xsd:import namespace="f114f5df-7614-43c1-ba8e-2daa6e537108"/>
    <xsd:element name="properties">
      <xsd:complexType>
        <xsd:sequence>
          <xsd:element name="documentManagement">
            <xsd:complexType>
              <xsd:all>
                <xsd:element ref="ns1:PublishingStartDate" minOccurs="0"/>
                <xsd:element ref="ns1:PublishingExpirationDate" minOccurs="0"/>
                <xsd:element ref="ns2:Category_x0020_Initiatives_x0020_and_x0020_Strategies" minOccurs="0"/>
                <xsd:element ref="ns2:PPContentOwner" minOccurs="0"/>
                <xsd:element ref="ns2:PPContentAuthor" minOccurs="0"/>
                <xsd:element ref="ns2:PPSubmittedBy" minOccurs="0"/>
                <xsd:element ref="ns2:PPSubmittedDate" minOccurs="0"/>
                <xsd:element ref="ns2:PPModeratedBy" minOccurs="0"/>
                <xsd:element ref="ns2:PPModeratedDate" minOccurs="0"/>
                <xsd:element ref="ns2:PPReferenceNumber" minOccurs="0"/>
                <xsd:element ref="ns2:PPContentApprover" minOccurs="0"/>
                <xsd:element ref="ns2:PPReviewDate" minOccurs="0"/>
                <xsd:element ref="ns2:PPLastReviewedDate" minOccurs="0"/>
                <xsd:element ref="ns2:PPLastReviewedBy" minOccurs="0"/>
                <xsd:element ref="ns2:PPPublishedNotificationAddress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14f5df-7614-43c1-ba8e-2daa6e537108" elementFormDefault="qualified">
    <xsd:import namespace="http://schemas.microsoft.com/office/2006/documentManagement/types"/>
    <xsd:import namespace="http://schemas.microsoft.com/office/infopath/2007/PartnerControls"/>
    <xsd:element name="Category_x0020_Initiatives_x0020_and_x0020_Strategies" ma:index="10" nillable="true" ma:displayName="IA Category 5" ma:format="Dropdown" ma:internalName="Category_x0020_Initiatives_x0020_and_x0020_Strategies">
      <xsd:simpleType>
        <xsd:restriction base="dms:Choice">
          <xsd:enumeration value="Initiatives and Strategies"/>
          <xsd:enumeration value="Behaviour"/>
          <xsd:enumeration value="Health and wellbeing"/>
          <xsd:enumeration value="Initiatives"/>
          <xsd:enumeration value="Policies"/>
          <xsd:enumeration value="Strategies and programs"/>
        </xsd:restriction>
      </xsd:simpleType>
    </xsd:element>
    <xsd:element name="PPContentOwner" ma:index="11" nillable="true" ma:displayName="Content Owner" ma:description="The person ultimately responsible for the content of this item." ma:list="UserInfo" ma:internalName="PPContent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ContentAuthor" ma:index="12" nillable="true" ma:displayName="Content Author" ma:description="The person responsible for creating and maintaining this item’s content." ma:list="UserInfo" ma:internalName="PPCont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By" ma:index="13" nillable="true" ma:displayName="Submitted By" ma:description="The person who submitted this item for approval." ma:list="UserInfo" ma:internalName="PPSubmit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Date" ma:index="14" nillable="true" ma:displayName="Submitted Date" ma:description="The date and time when this item was submitted for approval." ma:format="DateOnly" ma:internalName="PPSubmittedDate">
      <xsd:simpleType>
        <xsd:restriction base="dms:DateTime"/>
      </xsd:simpleType>
    </xsd:element>
    <xsd:element name="PPModeratedBy" ma:index="15" nillable="true" ma:displayName="Moderated By" ma:description="The user that either approved or rejected the item." ma:list="UserInfo" ma:internalName="PPModera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ModeratedDate" ma:index="16" nillable="true" ma:displayName="Moderated Date" ma:description="The date that the item was either approved or rejected." ma:format="DateOnly" ma:internalName="PPModeratedDate">
      <xsd:simpleType>
        <xsd:restriction base="dms:DateTime"/>
      </xsd:simpleType>
    </xsd:element>
    <xsd:element name="PPReferenceNumber" ma:index="17" nillable="true" ma:displayName="Reference Number" ma:description="The identifier from another system that represents or is related to this item (if applicable)." ma:internalName="PPReferenceNumber">
      <xsd:simpleType>
        <xsd:restriction base="dms:Text"/>
      </xsd:simpleType>
    </xsd:element>
    <xsd:element name="PPContentApprover" ma:index="18" nillable="true" ma:displayName="Content Approver" ma:description="The person who is responsible for approving the content of this item." ma:list="UserInfo" ma:internalName="PPConten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ReviewDate" ma:index="19" nillable="true" ma:displayName="Review Date" ma:description="The date the item's content will be next due for review." ma:format="DateOnly" ma:internalName="PPReviewDate">
      <xsd:simpleType>
        <xsd:restriction base="dms:DateTime"/>
      </xsd:simpleType>
    </xsd:element>
    <xsd:element name="PPLastReviewedDate" ma:index="20" nillable="true" ma:displayName="Last Reviewed Date" ma:description="The date the item's content was last reviewed." ma:internalName="PPLastReviewedDate">
      <xsd:simpleType>
        <xsd:restriction base="dms:DateTime"/>
      </xsd:simpleType>
    </xsd:element>
    <xsd:element name="PPLastReviewedBy" ma:index="21" nillable="true" ma:displayName="Last Reviewed By" ma:description="The person who last reviewed the item's content." ma:list="UserInfo" ma:internalName="PPLastReview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PublishedNotificationAddresses" ma:index="22" nillable="true" ma:displayName="Published Notification Address(es)" ma:description="The email address(es) of people to notify when this item is published. Note: Email addresses are separated by a ';'." ma:internalName="PPPublishedNotificationAddresse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5AA036E-8758-4FEA-A19B-240441FD7815}">
  <ds:schemaRefs>
    <ds:schemaRef ds:uri="http://schemas.microsoft.com/sharepoint/v3/contenttype/forms"/>
  </ds:schemaRefs>
</ds:datastoreItem>
</file>

<file path=customXml/itemProps2.xml><?xml version="1.0" encoding="utf-8"?>
<ds:datastoreItem xmlns:ds="http://schemas.openxmlformats.org/officeDocument/2006/customXml" ds:itemID="{CE0120CF-0BD3-4A25-891F-992C58195E44}">
  <ds:schemaRef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dcmitype/"/>
    <ds:schemaRef ds:uri="ac3ccd31-f6f2-44ad-8198-1f4307937ac8"/>
    <ds:schemaRef ds:uri="66eb9375-6c4d-43b6-8c6a-8c3198fe858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2B94743-E5DA-4040-90EF-1DD85478067A}"/>
</file>

<file path=customXml/itemProps4.xml><?xml version="1.0" encoding="utf-8"?>
<ds:datastoreItem xmlns:ds="http://schemas.openxmlformats.org/officeDocument/2006/customXml" ds:itemID="{7AE93F69-87EF-4A0F-8047-4B6816FA4CD6}">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Risk assessment template</vt:lpstr>
      <vt:lpstr>Criteria</vt:lpstr>
      <vt:lpstr>Instructions</vt:lpstr>
      <vt:lpstr>Risk Matrix</vt:lpstr>
      <vt:lpstr>Example- First aid </vt:lpstr>
      <vt:lpstr>Example- Playgrounds</vt:lpstr>
      <vt:lpstr>Example- general</vt:lpstr>
      <vt:lpstr>Hazards and hazard groups</vt:lpstr>
      <vt:lpstr>Lookup</vt:lpstr>
      <vt:lpstr>Hazard Review &amp; Checklist</vt:lpstr>
      <vt:lpstr>Map</vt:lpstr>
      <vt:lpstr>Version Control</vt:lpstr>
      <vt:lpstr>Information</vt:lpstr>
      <vt:lpstr>Consequence</vt:lpstr>
      <vt:lpstr>Controls_Adequate</vt:lpstr>
      <vt:lpstr>Hazard</vt:lpstr>
      <vt:lpstr>Hazard_List</vt:lpstr>
      <vt:lpstr>Likelihood</vt:lpstr>
      <vt:lpstr>'Version Control'!Print_Area</vt:lpstr>
      <vt:lpstr>RA_Cons</vt:lpstr>
      <vt:lpstr>RA_Likelihood</vt:lpstr>
      <vt:lpstr>Risk_Level</vt:lpstr>
      <vt:lpstr>RiskLevel</vt:lpstr>
      <vt:lpstr>Status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 safety and wellbeing risk assessment template</dc:title>
  <dc:subject>Health, safety and wellbeing risk assessment template</dc:subject>
  <dc:creator>Queensland Government</dc:creator>
  <cp:keywords>Health; safety; wellbeing; risk assessment; template</cp:keywords>
  <dc:description/>
  <cp:revision/>
  <cp:lastPrinted>2025-09-24T01:30:30Z</cp:lastPrinted>
  <dcterms:created xsi:type="dcterms:W3CDTF">2009-01-05T03:10:54Z</dcterms:created>
  <dcterms:modified xsi:type="dcterms:W3CDTF">2025-09-29T22:25:43Z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EECD_Author">
    <vt:lpwstr>120;#HRWeb|4e014723-a4da-42a2-b679-c90ea77e3371</vt:lpwstr>
  </property>
  <property fmtid="{D5CDD505-2E9C-101B-9397-08002B2CF9AE}" pid="3" name="DEECD_PageLanguage">
    <vt:lpwstr>1;#en-AU|09a79c66-a57f-4b52-ac52-4c16941cab37</vt:lpwstr>
  </property>
  <property fmtid="{D5CDD505-2E9C-101B-9397-08002B2CF9AE}" pid="4" name="DEECD_SubjectCategory">
    <vt:lpwstr>57;#Administration|c730c9c3-9aac-4250-81b6-4c4e6e105907</vt:lpwstr>
  </property>
  <property fmtid="{D5CDD505-2E9C-101B-9397-08002B2CF9AE}" pid="5" name="DEECD_Audience">
    <vt:lpwstr>118;#Principals|a4f56333-bce8-49bd-95df-bc27ddd10ec3</vt:lpwstr>
  </property>
  <property fmtid="{D5CDD505-2E9C-101B-9397-08002B2CF9AE}" pid="6" name="DEECD_ItemType">
    <vt:lpwstr>99;#Form / Template|128fc848-3335-484e-aa10-c13e61aabf0c</vt:lpwstr>
  </property>
  <property fmtid="{D5CDD505-2E9C-101B-9397-08002B2CF9AE}" pid="7" name="xd_Signature">
    <vt:lpwstr/>
  </property>
  <property fmtid="{D5CDD505-2E9C-101B-9397-08002B2CF9AE}" pid="8" name="display_urn:schemas-microsoft-com:office:office#Editor">
    <vt:lpwstr>System Account</vt:lpwstr>
  </property>
  <property fmtid="{D5CDD505-2E9C-101B-9397-08002B2CF9AE}" pid="9" name="Order">
    <vt:r8>640500</vt:r8>
  </property>
  <property fmtid="{D5CDD505-2E9C-101B-9397-08002B2CF9AE}" pid="10" name="xd_ProgID">
    <vt:lpwstr/>
  </property>
  <property fmtid="{D5CDD505-2E9C-101B-9397-08002B2CF9AE}" pid="11" name="display_urn:schemas-microsoft-com:office:office#Author">
    <vt:lpwstr>System Account</vt:lpwstr>
  </property>
  <property fmtid="{D5CDD505-2E9C-101B-9397-08002B2CF9AE}" pid="12" name="TemplateUrl">
    <vt:lpwstr/>
  </property>
  <property fmtid="{D5CDD505-2E9C-101B-9397-08002B2CF9AE}" pid="13" name="ContentTypeId">
    <vt:lpwstr>0x01010020E8B6745F31D34CAF5915480B819D89</vt:lpwstr>
  </property>
</Properties>
</file>